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20487\Desktop\ANNO SC. 24_25\COMPETIZIONI SPORTIVE SCOLASTICHE 2025\BASKET 3X3\"/>
    </mc:Choice>
  </mc:AlternateContent>
  <xr:revisionPtr revIDLastSave="0" documentId="8_{37FA4562-B3F2-4A60-AB1B-F951E4C312AE}" xr6:coauthVersionLast="47" xr6:coauthVersionMax="47" xr10:uidLastSave="{00000000-0000-0000-0000-000000000000}"/>
  <bookViews>
    <workbookView xWindow="345" yWindow="345" windowWidth="20490" windowHeight="10920" tabRatio="913" firstSheet="4" activeTab="14" xr2:uid="{A2C99C5F-7A57-48D8-BED7-C490294188A9}"/>
  </bookViews>
  <sheets>
    <sheet name="BASKET 3&gt;3" sheetId="23" r:id="rId1"/>
    <sheet name="Formula Cadetti" sheetId="18" r:id="rId2"/>
    <sheet name="Gironi Cadetti" sheetId="22" r:id="rId3"/>
    <sheet name="Formula Cadette" sheetId="26" r:id="rId4"/>
    <sheet name="Gironi Cadette" sheetId="31" r:id="rId5"/>
    <sheet name="Formula Allievi" sheetId="1" r:id="rId6"/>
    <sheet name="Gironi Allievi" sheetId="19" r:id="rId7"/>
    <sheet name="Formula Allieve" sheetId="16" r:id="rId8"/>
    <sheet name="Gironi Allieve" sheetId="21" r:id="rId9"/>
    <sheet name="Formula Juniores" sheetId="24" r:id="rId10"/>
    <sheet name="Gironi Juniores" sheetId="32" r:id="rId11"/>
    <sheet name="Formula Juniores F" sheetId="33" r:id="rId12"/>
    <sheet name="Gironi Juniores F" sheetId="34" r:id="rId13"/>
    <sheet name="Tabellone" sheetId="13" r:id="rId14"/>
    <sheet name="Tabellone criteri" sheetId="3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J5" i="33"/>
  <c r="J4" i="33"/>
  <c r="J3" i="33"/>
  <c r="L15" i="24"/>
  <c r="L14" i="24"/>
  <c r="L13" i="24"/>
  <c r="L10" i="24"/>
  <c r="L9" i="24"/>
  <c r="L8" i="24"/>
  <c r="L5" i="24"/>
  <c r="L4" i="24"/>
  <c r="L3" i="24"/>
  <c r="L6" i="16"/>
  <c r="L5" i="16"/>
  <c r="L4" i="16"/>
  <c r="L3" i="16"/>
  <c r="N26" i="1"/>
  <c r="N25" i="1"/>
  <c r="N24" i="1"/>
  <c r="N20" i="1"/>
  <c r="N21" i="1"/>
  <c r="N19" i="1"/>
  <c r="N16" i="1"/>
  <c r="N15" i="1"/>
  <c r="N14" i="1"/>
  <c r="N10" i="1"/>
  <c r="N9" i="1"/>
  <c r="N8" i="1"/>
  <c r="N4" i="1"/>
  <c r="N3" i="1"/>
  <c r="N7" i="26"/>
  <c r="N6" i="26"/>
  <c r="N5" i="26"/>
  <c r="N4" i="26"/>
  <c r="N3" i="26"/>
  <c r="L15" i="18"/>
  <c r="L14" i="18"/>
  <c r="L13" i="18"/>
  <c r="L10" i="18"/>
  <c r="L9" i="18"/>
  <c r="L8" i="18"/>
  <c r="L5" i="18"/>
  <c r="L4" i="18"/>
  <c r="L3" i="18"/>
  <c r="B4" i="33"/>
  <c r="D4" i="33" s="1"/>
  <c r="B5" i="33"/>
  <c r="D5" i="33" s="1"/>
  <c r="B3" i="33"/>
  <c r="D3" i="33" s="1"/>
  <c r="D4" i="24"/>
  <c r="F14" i="24" s="1"/>
  <c r="D5" i="24"/>
  <c r="F44" i="32" s="1"/>
  <c r="D3" i="24"/>
  <c r="F13" i="24" s="1"/>
  <c r="C4" i="24"/>
  <c r="F9" i="24" s="1"/>
  <c r="C5" i="24"/>
  <c r="F10" i="24" s="1"/>
  <c r="C3" i="24"/>
  <c r="F8" i="24" s="1"/>
  <c r="B4" i="24"/>
  <c r="F4" i="24" s="1"/>
  <c r="B5" i="24"/>
  <c r="F4" i="32" s="1"/>
  <c r="B3" i="24"/>
  <c r="F3" i="24" s="1"/>
  <c r="F15" i="24"/>
  <c r="D6" i="16"/>
  <c r="D3" i="16"/>
  <c r="D4" i="16"/>
  <c r="B4" i="16"/>
  <c r="B5" i="21" s="1"/>
  <c r="B5" i="16"/>
  <c r="D5" i="16" s="1"/>
  <c r="B6" i="16"/>
  <c r="F5" i="21" s="1"/>
  <c r="B3" i="16"/>
  <c r="B4" i="21" s="1"/>
  <c r="F4" i="1"/>
  <c r="B85" i="19" s="1"/>
  <c r="F5" i="1"/>
  <c r="F84" i="19" s="1"/>
  <c r="F3" i="1"/>
  <c r="B84" i="19" s="1"/>
  <c r="E4" i="1"/>
  <c r="B65" i="19" s="1"/>
  <c r="E5" i="1"/>
  <c r="F64" i="19" s="1"/>
  <c r="E3" i="1"/>
  <c r="B64" i="19" s="1"/>
  <c r="D4" i="1"/>
  <c r="B45" i="19" s="1"/>
  <c r="D5" i="1"/>
  <c r="F44" i="19" s="1"/>
  <c r="D3" i="1"/>
  <c r="B44" i="19" s="1"/>
  <c r="C4" i="1"/>
  <c r="B25" i="19" s="1"/>
  <c r="C5" i="1"/>
  <c r="F24" i="19" s="1"/>
  <c r="C3" i="1"/>
  <c r="B24" i="19" s="1"/>
  <c r="B4" i="1"/>
  <c r="B5" i="19" s="1"/>
  <c r="B5" i="1"/>
  <c r="F4" i="19" s="1"/>
  <c r="B3" i="1"/>
  <c r="H3" i="1" s="1"/>
  <c r="B4" i="26"/>
  <c r="D4" i="26" s="1"/>
  <c r="B5" i="26"/>
  <c r="D5" i="26" s="1"/>
  <c r="B6" i="26"/>
  <c r="F4" i="31" s="1"/>
  <c r="B7" i="26"/>
  <c r="D7" i="26" s="1"/>
  <c r="B3" i="26"/>
  <c r="D3" i="26" s="1"/>
  <c r="D4" i="18"/>
  <c r="B44" i="22" s="1"/>
  <c r="D5" i="18"/>
  <c r="F15" i="18" s="1"/>
  <c r="D3" i="18"/>
  <c r="B43" i="22" s="1"/>
  <c r="C4" i="18"/>
  <c r="F9" i="18" s="1"/>
  <c r="C5" i="18"/>
  <c r="F10" i="18" s="1"/>
  <c r="C3" i="18"/>
  <c r="F8" i="18" s="1"/>
  <c r="B4" i="18"/>
  <c r="B4" i="22" s="1"/>
  <c r="B5" i="18"/>
  <c r="F3" i="22" s="1"/>
  <c r="B3" i="18"/>
  <c r="B3" i="22" s="1"/>
  <c r="B4" i="31" l="1"/>
  <c r="B5" i="34"/>
  <c r="F5" i="24"/>
  <c r="F4" i="34"/>
  <c r="F24" i="32"/>
  <c r="B4" i="34"/>
  <c r="B45" i="32"/>
  <c r="B4" i="32"/>
  <c r="B24" i="32"/>
  <c r="B5" i="32"/>
  <c r="B25" i="32"/>
  <c r="B44" i="32"/>
  <c r="F4" i="21"/>
  <c r="F5" i="31"/>
  <c r="D6" i="26"/>
  <c r="B6" i="31"/>
  <c r="B5" i="31"/>
  <c r="B4" i="19"/>
  <c r="H14" i="1"/>
  <c r="H16" i="1"/>
  <c r="F5" i="18"/>
  <c r="H24" i="1"/>
  <c r="B23" i="22"/>
  <c r="F3" i="18"/>
  <c r="F23" i="22"/>
  <c r="H5" i="1"/>
  <c r="F13" i="18"/>
  <c r="F43" i="22"/>
  <c r="B24" i="22"/>
  <c r="F14" i="18"/>
  <c r="F4" i="18"/>
  <c r="H26" i="1"/>
  <c r="H4" i="1"/>
  <c r="H15" i="1"/>
  <c r="H25" i="1"/>
  <c r="H8" i="1"/>
  <c r="H19" i="1"/>
  <c r="H10" i="1"/>
  <c r="H21" i="1"/>
  <c r="H9" i="1"/>
  <c r="H20" i="1"/>
</calcChain>
</file>

<file path=xl/sharedStrings.xml><?xml version="1.0" encoding="utf-8"?>
<sst xmlns="http://schemas.openxmlformats.org/spreadsheetml/2006/main" count="751" uniqueCount="131">
  <si>
    <t>GIRONE A</t>
  </si>
  <si>
    <t>GIRONE B</t>
  </si>
  <si>
    <t>GIRONE C</t>
  </si>
  <si>
    <t>GIRONE D</t>
  </si>
  <si>
    <t>GIRONE E</t>
  </si>
  <si>
    <t>1ª</t>
  </si>
  <si>
    <t>-</t>
  </si>
  <si>
    <t>2ª</t>
  </si>
  <si>
    <t>3ª</t>
  </si>
  <si>
    <t>PUNTEGGIO</t>
  </si>
  <si>
    <t>PRIMA FASE</t>
  </si>
  <si>
    <t>CAMPO A</t>
  </si>
  <si>
    <t>CAMPO B</t>
  </si>
  <si>
    <t>MARCONI</t>
  </si>
  <si>
    <t>EINAUDI</t>
  </si>
  <si>
    <t>FRACASTORO</t>
  </si>
  <si>
    <t>ANDATA</t>
  </si>
  <si>
    <t>Girone D</t>
  </si>
  <si>
    <t>Girone A</t>
  </si>
  <si>
    <t>Girone B</t>
  </si>
  <si>
    <t>Girone C</t>
  </si>
  <si>
    <t>Girone E</t>
  </si>
  <si>
    <t>IC 02 S GIOVAN LUPATOTO M. HACK</t>
  </si>
  <si>
    <t>SCUOLA MEDIA ALLE STIMATE - SCUOLA APOSTOLICA BERTONI</t>
  </si>
  <si>
    <t>IC MAD. DI CAMPAGNA - S.MICHELE</t>
  </si>
  <si>
    <t>IC VR 09 VALDONEGA</t>
  </si>
  <si>
    <t xml:space="preserve">ISTITUTO </t>
  </si>
  <si>
    <t>CAMPIONATO STUDENTESCO SCUOLE II GRADO  BASKET ALLIEVI/E - JUNIORES M./F.</t>
  </si>
  <si>
    <t>4ª</t>
  </si>
  <si>
    <t>5ª</t>
  </si>
  <si>
    <t>SEGHETTI</t>
  </si>
  <si>
    <t>LORENZI</t>
  </si>
  <si>
    <t>MURARI</t>
  </si>
  <si>
    <t>PRIMO LEVI</t>
  </si>
  <si>
    <t>S.MICHELE</t>
  </si>
  <si>
    <t>HACK</t>
  </si>
  <si>
    <t>CAMPO C</t>
  </si>
  <si>
    <t>CAMPO D</t>
  </si>
  <si>
    <t>VALDONEGA</t>
  </si>
  <si>
    <t>CAMPIONATO STUDENTESCO SCUOLE I GRADO  BASKET CADETTE/I</t>
  </si>
  <si>
    <t>I.S. “GUGLIELMO MARCONI”</t>
  </si>
  <si>
    <t>I.S. “LUIGI EINAUDI”</t>
  </si>
  <si>
    <t>I.S. "L. CALABRESE - P. LEVI"</t>
  </si>
  <si>
    <t>I.S. “CANGRANDE DELLA SCALA”</t>
  </si>
  <si>
    <t>I.S. LORGNA-PINDEMONTE</t>
  </si>
  <si>
    <t>LICEO “GIROLAMO FRACASTORO”</t>
  </si>
  <si>
    <t>LICEO "LICEO "GALILEO GALILEI"</t>
  </si>
  <si>
    <t>I.S. “G. FERRARIS - E. FERMI”</t>
  </si>
  <si>
    <t>LICEO “ENRICO MEDI”</t>
  </si>
  <si>
    <t>Liceo “GUARINO VERONESE”</t>
  </si>
  <si>
    <t>LICEO SCIENTIFICO - Opzione SCIENZE APPLICATE - SEGHETTI - C.I. LI 03</t>
  </si>
  <si>
    <t>LICEO CLASSICO ALLE STIMATE</t>
  </si>
  <si>
    <t>I.S. "STEFANI - BENTEGODI"</t>
  </si>
  <si>
    <t>I.S. “ETTORE BOLISANI"</t>
  </si>
  <si>
    <t>IISS COPERNICO PASOLI</t>
  </si>
  <si>
    <t>LICEO "L. CALABRESE - P. LEVI"</t>
  </si>
  <si>
    <t>"LICEO "GALILEO GALILEI"</t>
  </si>
  <si>
    <t>LICEO “GUARINO VERONESE”</t>
  </si>
  <si>
    <t xml:space="preserve">I.S “CANGRANDE DELLA SCALA” </t>
  </si>
  <si>
    <t>I.S “STEFANI - BENTEGODI"</t>
  </si>
  <si>
    <t>I.S."ETTORE BOLISANI"</t>
  </si>
  <si>
    <t>IC ""G. MURARI"" VALEGGIO S-M</t>
  </si>
  <si>
    <t>IC GREZZANA</t>
  </si>
  <si>
    <t>"IC VR 13 ""PRIMO LEVI"</t>
  </si>
  <si>
    <t>"IC FUMANE - ""LORENZI B."</t>
  </si>
  <si>
    <t>LICEO SCIENTIFICO ALEARDO ALEARDI (è una second. I grado)</t>
  </si>
  <si>
    <t>IC MAD. DI CAMPAGNA - S. MICHELE</t>
  </si>
  <si>
    <t>IC FUMANE - "LORENZI B."</t>
  </si>
  <si>
    <t>ALLIEVI</t>
  </si>
  <si>
    <t xml:space="preserve">ALLIEVE </t>
  </si>
  <si>
    <t xml:space="preserve">JUNIORES MASCHILE </t>
  </si>
  <si>
    <t xml:space="preserve">JUNIORES FEMMINILE </t>
  </si>
  <si>
    <t>CADETTI MASCHILE</t>
  </si>
  <si>
    <t>CADETTE</t>
  </si>
  <si>
    <t>GREZZANA</t>
  </si>
  <si>
    <t>BERTONI</t>
  </si>
  <si>
    <t>ALEARDI</t>
  </si>
  <si>
    <t>STIMATE</t>
  </si>
  <si>
    <t>LEVI</t>
  </si>
  <si>
    <t>CANGRANDE</t>
  </si>
  <si>
    <t>PINDEMONTE</t>
  </si>
  <si>
    <t>GALILEI</t>
  </si>
  <si>
    <t>MEDI</t>
  </si>
  <si>
    <t>FERRARIS</t>
  </si>
  <si>
    <t>GUARINO</t>
  </si>
  <si>
    <t>BENTEGODI</t>
  </si>
  <si>
    <t>PASOLI</t>
  </si>
  <si>
    <t>BOLISANI</t>
  </si>
  <si>
    <t>FINALI 1/2</t>
  </si>
  <si>
    <t>FINALI 3/4</t>
  </si>
  <si>
    <t>SECONDA FASE E FINALI</t>
  </si>
  <si>
    <t>QUOZIENTE</t>
  </si>
  <si>
    <t>STIMMATE</t>
  </si>
  <si>
    <t>SAN MICHELE</t>
  </si>
  <si>
    <t>FERMI</t>
  </si>
  <si>
    <t>CALABRESE</t>
  </si>
  <si>
    <t>MOLISANI</t>
  </si>
  <si>
    <t>SAN MICHELI</t>
  </si>
  <si>
    <t>1A</t>
  </si>
  <si>
    <t>1B</t>
  </si>
  <si>
    <t>1C</t>
  </si>
  <si>
    <t>MIGLIOR 2</t>
  </si>
  <si>
    <t>4A</t>
  </si>
  <si>
    <t>2A</t>
  </si>
  <si>
    <t>3A</t>
  </si>
  <si>
    <t>PENULTIMA 1</t>
  </si>
  <si>
    <t>ULTIMA 1</t>
  </si>
  <si>
    <t>PRIMA 1</t>
  </si>
  <si>
    <t>VINCENTE 61</t>
  </si>
  <si>
    <t>SECONDA 1</t>
  </si>
  <si>
    <t>TERZA 1</t>
  </si>
  <si>
    <t>PERDENTE 57</t>
  </si>
  <si>
    <t>PERDENTE 58</t>
  </si>
  <si>
    <t>PERDENTE 59</t>
  </si>
  <si>
    <t>PERDENTE 60</t>
  </si>
  <si>
    <t>PERDENTE 65</t>
  </si>
  <si>
    <t>PERDENTE 66</t>
  </si>
  <si>
    <t>PERDENTE 62</t>
  </si>
  <si>
    <t>PERDENTE 63</t>
  </si>
  <si>
    <t>PERDENTE 67</t>
  </si>
  <si>
    <t>PERDENTE 68</t>
  </si>
  <si>
    <t>VINCENTE 59</t>
  </si>
  <si>
    <t>VINCENTE 60</t>
  </si>
  <si>
    <t>VINCENTE 65</t>
  </si>
  <si>
    <t>VINCENTE 66</t>
  </si>
  <si>
    <t>VINCENTE 62</t>
  </si>
  <si>
    <t>VINCENTE 63</t>
  </si>
  <si>
    <t>VINCENTE 57</t>
  </si>
  <si>
    <t>VINCENTE 58</t>
  </si>
  <si>
    <t>VINCENTE 67</t>
  </si>
  <si>
    <t>VINCENTE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</si>
</sst>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24"/>
      <name val="Arial"/>
      <family val="2"/>
    </font>
    <font>
      <sz val="11"/>
      <name val="Calibri"/>
      <family val="2"/>
      <scheme val="minor"/>
    </font>
    <font>
      <sz val="12"/>
      <color rgb="FF212529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6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EE2E6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2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0" fontId="1" fillId="0" borderId="0" xfId="1" applyFont="1"/>
    <xf numFmtId="0" fontId="2" fillId="0" borderId="1" xfId="1" applyFont="1" applyBorder="1" applyAlignment="1">
      <alignment horizontal="center"/>
    </xf>
    <xf numFmtId="0" fontId="1" fillId="0" borderId="0" xfId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7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49" fontId="3" fillId="0" borderId="0" xfId="1" applyNumberFormat="1" applyFont="1" applyAlignment="1">
      <alignment horizontal="right"/>
    </xf>
    <xf numFmtId="0" fontId="0" fillId="3" borderId="1" xfId="0" applyFill="1" applyBorder="1"/>
    <xf numFmtId="164" fontId="0" fillId="2" borderId="1" xfId="0" applyNumberFormat="1" applyFill="1" applyBorder="1"/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5" borderId="6" xfId="0" applyFont="1" applyFill="1" applyBorder="1" applyAlignment="1">
      <alignment vertical="top"/>
    </xf>
    <xf numFmtId="0" fontId="9" fillId="5" borderId="0" xfId="0" applyFont="1" applyFill="1" applyAlignment="1">
      <alignment vertical="top"/>
    </xf>
    <xf numFmtId="0" fontId="9" fillId="5" borderId="0" xfId="0" applyFont="1" applyFill="1" applyAlignment="1">
      <alignment vertical="top" wrapText="1"/>
    </xf>
    <xf numFmtId="0" fontId="9" fillId="6" borderId="5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 wrapText="1"/>
    </xf>
    <xf numFmtId="0" fontId="10" fillId="0" borderId="0" xfId="0" applyFont="1"/>
    <xf numFmtId="0" fontId="12" fillId="0" borderId="0" xfId="0" applyFont="1"/>
    <xf numFmtId="0" fontId="13" fillId="9" borderId="1" xfId="0" applyFont="1" applyFill="1" applyBorder="1" applyAlignment="1">
      <alignment horizontal="center" vertical="center"/>
    </xf>
    <xf numFmtId="0" fontId="0" fillId="5" borderId="0" xfId="0" applyFill="1"/>
    <xf numFmtId="0" fontId="9" fillId="5" borderId="6" xfId="0" applyFont="1" applyFill="1" applyBorder="1" applyAlignment="1">
      <alignment vertical="top" wrapText="1"/>
    </xf>
    <xf numFmtId="0" fontId="0" fillId="12" borderId="1" xfId="0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5" fillId="13" borderId="5" xfId="0" applyFont="1" applyFill="1" applyBorder="1"/>
    <xf numFmtId="0" fontId="1" fillId="12" borderId="0" xfId="1" applyFont="1" applyFill="1" applyAlignment="1">
      <alignment horizontal="center"/>
    </xf>
    <xf numFmtId="0" fontId="16" fillId="13" borderId="0" xfId="1" applyFont="1" applyFill="1" applyAlignment="1">
      <alignment horizontal="center"/>
    </xf>
    <xf numFmtId="0" fontId="1" fillId="12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6" fillId="13" borderId="1" xfId="1" applyFont="1" applyFill="1" applyBorder="1" applyAlignment="1">
      <alignment horizontal="center"/>
    </xf>
    <xf numFmtId="0" fontId="9" fillId="5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9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/>
    </xf>
    <xf numFmtId="0" fontId="11" fillId="8" borderId="7" xfId="0" applyFont="1" applyFill="1" applyBorder="1" applyAlignment="1">
      <alignment horizontal="center" vertical="center"/>
    </xf>
    <xf numFmtId="0" fontId="0" fillId="0" borderId="8" xfId="0" applyBorder="1"/>
    <xf numFmtId="0" fontId="9" fillId="6" borderId="9" xfId="0" applyFont="1" applyFill="1" applyBorder="1" applyAlignment="1">
      <alignment vertical="center" wrapText="1"/>
    </xf>
    <xf numFmtId="0" fontId="0" fillId="0" borderId="10" xfId="0" applyBorder="1"/>
    <xf numFmtId="0" fontId="9" fillId="6" borderId="11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vertical="center"/>
    </xf>
    <xf numFmtId="0" fontId="0" fillId="0" borderId="12" xfId="0" applyBorder="1"/>
    <xf numFmtId="0" fontId="9" fillId="6" borderId="13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0" fontId="0" fillId="0" borderId="14" xfId="0" applyBorder="1"/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/>
    </xf>
    <xf numFmtId="0" fontId="9" fillId="6" borderId="17" xfId="0" applyFont="1" applyFill="1" applyBorder="1" applyAlignment="1">
      <alignment vertical="center" wrapText="1"/>
    </xf>
    <xf numFmtId="0" fontId="9" fillId="6" borderId="18" xfId="0" applyFont="1" applyFill="1" applyBorder="1" applyAlignment="1">
      <alignment vertical="center"/>
    </xf>
    <xf numFmtId="0" fontId="9" fillId="6" borderId="18" xfId="0" applyFont="1" applyFill="1" applyBorder="1" applyAlignment="1">
      <alignment vertical="center" wrapText="1"/>
    </xf>
    <xf numFmtId="0" fontId="9" fillId="6" borderId="19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9" fillId="6" borderId="20" xfId="0" applyFont="1" applyFill="1" applyBorder="1" applyAlignment="1">
      <alignment vertical="center"/>
    </xf>
    <xf numFmtId="0" fontId="0" fillId="0" borderId="21" xfId="0" applyBorder="1"/>
    <xf numFmtId="0" fontId="9" fillId="6" borderId="22" xfId="0" applyFont="1" applyFill="1" applyBorder="1" applyAlignment="1">
      <alignment vertical="center" wrapText="1"/>
    </xf>
    <xf numFmtId="0" fontId="9" fillId="6" borderId="23" xfId="0" applyFont="1" applyFill="1" applyBorder="1" applyAlignment="1">
      <alignment vertical="center" wrapText="1"/>
    </xf>
    <xf numFmtId="0" fontId="9" fillId="6" borderId="24" xfId="0" applyFont="1" applyFill="1" applyBorder="1" applyAlignment="1">
      <alignment vertical="center"/>
    </xf>
    <xf numFmtId="0" fontId="9" fillId="6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0" xfId="0" applyFont="1" applyBorder="1"/>
    <xf numFmtId="0" fontId="8" fillId="0" borderId="12" xfId="0" applyFont="1" applyBorder="1"/>
    <xf numFmtId="0" fontId="8" fillId="0" borderId="14" xfId="0" applyFont="1" applyBorder="1"/>
    <xf numFmtId="0" fontId="16" fillId="0" borderId="0" xfId="1" applyFont="1" applyAlignment="1">
      <alignment horizontal="center"/>
    </xf>
    <xf numFmtId="0" fontId="16" fillId="3" borderId="0" xfId="1" applyFont="1" applyFill="1" applyAlignment="1">
      <alignment horizontal="center"/>
    </xf>
    <xf numFmtId="0" fontId="16" fillId="4" borderId="0" xfId="1" applyFont="1" applyFill="1" applyAlignment="1">
      <alignment horizontal="center"/>
    </xf>
    <xf numFmtId="0" fontId="15" fillId="11" borderId="5" xfId="0" applyFont="1" applyFill="1" applyBorder="1"/>
    <xf numFmtId="0" fontId="16" fillId="11" borderId="0" xfId="1" applyFont="1" applyFill="1" applyAlignment="1">
      <alignment horizontal="center"/>
    </xf>
    <xf numFmtId="0" fontId="8" fillId="14" borderId="5" xfId="0" applyFont="1" applyFill="1" applyBorder="1"/>
    <xf numFmtId="0" fontId="8" fillId="0" borderId="0" xfId="0" applyFont="1"/>
    <xf numFmtId="0" fontId="1" fillId="14" borderId="0" xfId="1" applyFont="1" applyFill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16" fillId="3" borderId="1" xfId="1" applyFont="1" applyFill="1" applyBorder="1" applyAlignment="1">
      <alignment horizontal="center"/>
    </xf>
    <xf numFmtId="0" fontId="16" fillId="4" borderId="1" xfId="1" applyFont="1" applyFill="1" applyBorder="1" applyAlignment="1">
      <alignment horizontal="center"/>
    </xf>
    <xf numFmtId="0" fontId="16" fillId="11" borderId="1" xfId="1" applyFont="1" applyFill="1" applyBorder="1" applyAlignment="1">
      <alignment horizontal="center"/>
    </xf>
    <xf numFmtId="0" fontId="1" fillId="14" borderId="1" xfId="1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0" fillId="15" borderId="0" xfId="0" applyFill="1" applyAlignment="1">
      <alignment horizontal="left"/>
    </xf>
    <xf numFmtId="0" fontId="0" fillId="16" borderId="0" xfId="0" applyFill="1" applyAlignment="1">
      <alignment horizontal="left"/>
    </xf>
    <xf numFmtId="0" fontId="8" fillId="16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4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5" fillId="13" borderId="3" xfId="0" applyFont="1" applyFill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7" fillId="13" borderId="2" xfId="1" applyFont="1" applyFill="1" applyBorder="1" applyAlignment="1">
      <alignment horizontal="center"/>
    </xf>
    <xf numFmtId="0" fontId="17" fillId="13" borderId="3" xfId="1" applyFont="1" applyFill="1" applyBorder="1" applyAlignment="1">
      <alignment horizontal="center"/>
    </xf>
    <xf numFmtId="0" fontId="17" fillId="13" borderId="4" xfId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4" borderId="2" xfId="1" applyFont="1" applyFill="1" applyBorder="1" applyAlignment="1">
      <alignment horizontal="center"/>
    </xf>
    <xf numFmtId="0" fontId="17" fillId="4" borderId="3" xfId="1" applyFont="1" applyFill="1" applyBorder="1" applyAlignment="1">
      <alignment horizontal="center"/>
    </xf>
    <xf numFmtId="0" fontId="17" fillId="4" borderId="4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7" fillId="3" borderId="3" xfId="1" applyFont="1" applyFill="1" applyBorder="1" applyAlignment="1">
      <alignment horizontal="center"/>
    </xf>
    <xf numFmtId="0" fontId="17" fillId="3" borderId="4" xfId="1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5" fillId="12" borderId="2" xfId="1" applyFont="1" applyFill="1" applyBorder="1" applyAlignment="1">
      <alignment horizontal="center"/>
    </xf>
    <xf numFmtId="0" fontId="5" fillId="12" borderId="3" xfId="1" applyFont="1" applyFill="1" applyBorder="1" applyAlignment="1">
      <alignment horizontal="center"/>
    </xf>
    <xf numFmtId="0" fontId="5" fillId="12" borderId="4" xfId="1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center"/>
    </xf>
    <xf numFmtId="0" fontId="15" fillId="11" borderId="3" xfId="0" applyFont="1" applyFill="1" applyBorder="1" applyAlignment="1">
      <alignment horizontal="center"/>
    </xf>
    <xf numFmtId="0" fontId="17" fillId="11" borderId="2" xfId="1" applyFont="1" applyFill="1" applyBorder="1" applyAlignment="1">
      <alignment horizontal="center"/>
    </xf>
    <xf numFmtId="0" fontId="17" fillId="11" borderId="3" xfId="1" applyFont="1" applyFill="1" applyBorder="1" applyAlignment="1">
      <alignment horizontal="center"/>
    </xf>
    <xf numFmtId="0" fontId="17" fillId="11" borderId="4" xfId="1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5" fillId="14" borderId="2" xfId="1" applyFont="1" applyFill="1" applyBorder="1" applyAlignment="1">
      <alignment horizontal="center"/>
    </xf>
    <xf numFmtId="0" fontId="5" fillId="14" borderId="3" xfId="1" applyFont="1" applyFill="1" applyBorder="1" applyAlignment="1">
      <alignment horizontal="center"/>
    </xf>
    <xf numFmtId="0" fontId="5" fillId="14" borderId="4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e" xfId="0" builtinId="0"/>
    <cellStyle name="Normale 2" xfId="1" xr:uid="{C32871C4-EF6B-4BBC-BD2C-3FAA2841B9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430-4A1B-45E2-BCA2-041BDF563D2F}">
  <dimension ref="A1:G32"/>
  <sheetViews>
    <sheetView showWhiteSpace="0" zoomScale="66" zoomScaleNormal="66" zoomScalePageLayoutView="98" workbookViewId="0"/>
  </sheetViews>
  <sheetFormatPr defaultRowHeight="15" x14ac:dyDescent="0.25"/>
  <cols>
    <col min="2" max="2" width="93.85546875" bestFit="1" customWidth="1"/>
    <col min="3" max="3" width="53.42578125" bestFit="1" customWidth="1"/>
    <col min="4" max="4" width="62.28515625" bestFit="1" customWidth="1"/>
    <col min="5" max="5" width="63.28515625" bestFit="1" customWidth="1"/>
  </cols>
  <sheetData>
    <row r="1" spans="1:5" ht="24.95" customHeight="1" x14ac:dyDescent="0.25">
      <c r="B1" s="100"/>
      <c r="C1" s="100"/>
      <c r="D1" s="100"/>
      <c r="E1" s="100"/>
    </row>
    <row r="2" spans="1:5" ht="31.5" customHeight="1" x14ac:dyDescent="0.25">
      <c r="B2" s="99" t="s">
        <v>39</v>
      </c>
      <c r="C2" s="99"/>
      <c r="D2" s="99"/>
      <c r="E2" s="99"/>
    </row>
    <row r="3" spans="1:5" s="30" customFormat="1" ht="26.25" x14ac:dyDescent="0.4">
      <c r="B3" s="31" t="s">
        <v>26</v>
      </c>
      <c r="C3" s="31" t="s">
        <v>26</v>
      </c>
      <c r="D3" s="31"/>
      <c r="E3" s="31"/>
    </row>
    <row r="4" spans="1:5" s="29" customFormat="1" ht="29.25" customHeight="1" thickBot="1" x14ac:dyDescent="0.3">
      <c r="B4" s="53" t="s">
        <v>72</v>
      </c>
      <c r="C4" s="61" t="s">
        <v>73</v>
      </c>
      <c r="D4" s="76"/>
      <c r="E4" s="76"/>
    </row>
    <row r="5" spans="1:5" ht="24.95" customHeight="1" x14ac:dyDescent="0.25">
      <c r="A5" s="54">
        <v>1</v>
      </c>
      <c r="B5" s="55" t="s">
        <v>24</v>
      </c>
      <c r="C5" s="65" t="s">
        <v>66</v>
      </c>
      <c r="D5" s="52"/>
      <c r="E5" s="27"/>
    </row>
    <row r="6" spans="1:5" ht="24.95" customHeight="1" x14ac:dyDescent="0.25">
      <c r="A6" s="56">
        <v>2</v>
      </c>
      <c r="B6" s="57" t="s">
        <v>61</v>
      </c>
      <c r="C6" s="67" t="s">
        <v>22</v>
      </c>
      <c r="D6" s="51"/>
      <c r="E6" s="27"/>
    </row>
    <row r="7" spans="1:5" ht="30" customHeight="1" x14ac:dyDescent="0.25">
      <c r="A7" s="56">
        <v>3</v>
      </c>
      <c r="B7" s="57" t="s">
        <v>22</v>
      </c>
      <c r="C7" s="67" t="s">
        <v>25</v>
      </c>
      <c r="D7" s="51"/>
      <c r="E7" s="27"/>
    </row>
    <row r="8" spans="1:5" ht="29.25" customHeight="1" x14ac:dyDescent="0.25">
      <c r="A8" s="77">
        <v>4</v>
      </c>
      <c r="B8" s="57" t="s">
        <v>25</v>
      </c>
      <c r="C8" s="67" t="s">
        <v>23</v>
      </c>
      <c r="D8" s="52"/>
      <c r="E8" s="49"/>
    </row>
    <row r="9" spans="1:5" ht="29.25" customHeight="1" thickBot="1" x14ac:dyDescent="0.3">
      <c r="A9" s="78">
        <v>5</v>
      </c>
      <c r="B9" s="60" t="s">
        <v>62</v>
      </c>
      <c r="C9" s="68" t="s">
        <v>67</v>
      </c>
      <c r="D9" s="52"/>
      <c r="E9" s="49"/>
    </row>
    <row r="10" spans="1:5" ht="29.25" customHeight="1" x14ac:dyDescent="0.25">
      <c r="A10" s="79">
        <v>6</v>
      </c>
      <c r="B10" s="63" t="s">
        <v>63</v>
      </c>
      <c r="C10" s="75"/>
      <c r="D10" s="27"/>
      <c r="E10" s="49"/>
    </row>
    <row r="11" spans="1:5" ht="29.25" customHeight="1" x14ac:dyDescent="0.25">
      <c r="A11" s="77">
        <v>7</v>
      </c>
      <c r="B11" s="57" t="s">
        <v>64</v>
      </c>
      <c r="C11" s="51"/>
      <c r="D11" s="27"/>
      <c r="E11" s="49"/>
    </row>
    <row r="12" spans="1:5" ht="24.95" customHeight="1" x14ac:dyDescent="0.25">
      <c r="A12" s="77">
        <v>8</v>
      </c>
      <c r="B12" s="57" t="s">
        <v>65</v>
      </c>
      <c r="C12" s="51"/>
      <c r="D12" s="28"/>
      <c r="E12" s="27"/>
    </row>
    <row r="13" spans="1:5" ht="24.95" customHeight="1" thickBot="1" x14ac:dyDescent="0.3">
      <c r="A13" s="78">
        <v>9</v>
      </c>
      <c r="B13" s="60" t="s">
        <v>23</v>
      </c>
      <c r="C13" s="51"/>
      <c r="D13" s="28"/>
      <c r="E13" s="27"/>
    </row>
    <row r="14" spans="1:5" ht="24.95" customHeight="1" x14ac:dyDescent="0.25">
      <c r="B14" s="100"/>
      <c r="C14" s="100"/>
      <c r="D14" s="100"/>
      <c r="E14" s="100"/>
    </row>
    <row r="15" spans="1:5" ht="33" customHeight="1" x14ac:dyDescent="0.25">
      <c r="B15" s="99" t="s">
        <v>27</v>
      </c>
      <c r="C15" s="99"/>
      <c r="D15" s="99"/>
      <c r="E15" s="99"/>
    </row>
    <row r="16" spans="1:5" s="30" customFormat="1" ht="26.25" x14ac:dyDescent="0.4">
      <c r="B16" s="31" t="s">
        <v>26</v>
      </c>
      <c r="C16" s="31" t="s">
        <v>26</v>
      </c>
      <c r="D16" s="31" t="s">
        <v>26</v>
      </c>
      <c r="E16" s="31" t="s">
        <v>26</v>
      </c>
    </row>
    <row r="17" spans="1:7" ht="24.95" customHeight="1" thickBot="1" x14ac:dyDescent="0.3">
      <c r="B17" s="53" t="s">
        <v>68</v>
      </c>
      <c r="C17" s="61" t="s">
        <v>69</v>
      </c>
      <c r="D17" s="53" t="s">
        <v>70</v>
      </c>
      <c r="E17" s="61" t="s">
        <v>71</v>
      </c>
    </row>
    <row r="18" spans="1:7" ht="24.95" customHeight="1" thickBot="1" x14ac:dyDescent="0.3">
      <c r="A18" s="54">
        <v>1</v>
      </c>
      <c r="B18" s="55" t="s">
        <v>40</v>
      </c>
      <c r="C18" s="65" t="s">
        <v>55</v>
      </c>
      <c r="D18" s="65" t="s">
        <v>40</v>
      </c>
      <c r="E18" s="65" t="s">
        <v>45</v>
      </c>
      <c r="F18" s="23"/>
      <c r="G18" s="32"/>
    </row>
    <row r="19" spans="1:7" ht="24.95" customHeight="1" thickBot="1" x14ac:dyDescent="0.3">
      <c r="A19" s="56">
        <v>2</v>
      </c>
      <c r="B19" s="57" t="s">
        <v>41</v>
      </c>
      <c r="C19" s="66" t="s">
        <v>56</v>
      </c>
      <c r="D19" s="67" t="s">
        <v>58</v>
      </c>
      <c r="E19" s="67" t="s">
        <v>48</v>
      </c>
      <c r="F19" s="23"/>
      <c r="G19" s="32"/>
    </row>
    <row r="20" spans="1:7" ht="24.95" customHeight="1" thickBot="1" x14ac:dyDescent="0.3">
      <c r="A20" s="59">
        <v>3</v>
      </c>
      <c r="B20" s="60" t="s">
        <v>42</v>
      </c>
      <c r="C20" s="68" t="s">
        <v>57</v>
      </c>
      <c r="D20" s="68" t="s">
        <v>59</v>
      </c>
      <c r="E20" s="68" t="s">
        <v>57</v>
      </c>
      <c r="F20" s="33"/>
      <c r="G20" s="23"/>
    </row>
    <row r="21" spans="1:7" ht="24.95" customHeight="1" thickBot="1" x14ac:dyDescent="0.3">
      <c r="A21" s="71">
        <v>4</v>
      </c>
      <c r="B21" s="72" t="s">
        <v>43</v>
      </c>
      <c r="C21" s="73" t="s">
        <v>51</v>
      </c>
      <c r="D21" s="74" t="s">
        <v>45</v>
      </c>
      <c r="E21" s="75"/>
      <c r="F21" s="33"/>
      <c r="G21" s="23"/>
    </row>
    <row r="22" spans="1:7" ht="24.95" customHeight="1" x14ac:dyDescent="0.25">
      <c r="A22" s="62">
        <v>5</v>
      </c>
      <c r="B22" s="63" t="s">
        <v>44</v>
      </c>
      <c r="C22" s="64"/>
      <c r="D22" s="57" t="s">
        <v>56</v>
      </c>
      <c r="E22" s="52"/>
      <c r="F22" s="25"/>
      <c r="G22" s="24"/>
    </row>
    <row r="23" spans="1:7" ht="24.95" customHeight="1" x14ac:dyDescent="0.25">
      <c r="A23" s="56">
        <v>6</v>
      </c>
      <c r="B23" s="57" t="s">
        <v>45</v>
      </c>
      <c r="C23" s="51"/>
      <c r="D23" s="57" t="s">
        <v>60</v>
      </c>
      <c r="E23" s="52"/>
      <c r="F23" s="32"/>
      <c r="G23" s="32"/>
    </row>
    <row r="24" spans="1:7" ht="24.95" customHeight="1" x14ac:dyDescent="0.25">
      <c r="A24" s="56">
        <v>7</v>
      </c>
      <c r="B24" s="57" t="s">
        <v>46</v>
      </c>
      <c r="C24" s="52"/>
      <c r="D24" s="57" t="s">
        <v>48</v>
      </c>
      <c r="E24" s="69"/>
      <c r="F24" s="32"/>
      <c r="G24" s="32"/>
    </row>
    <row r="25" spans="1:7" ht="24.95" customHeight="1" x14ac:dyDescent="0.25">
      <c r="A25" s="56">
        <v>8</v>
      </c>
      <c r="B25" s="57" t="s">
        <v>47</v>
      </c>
      <c r="C25" s="52"/>
      <c r="D25" s="57" t="s">
        <v>57</v>
      </c>
      <c r="E25" s="69"/>
    </row>
    <row r="26" spans="1:7" ht="24.95" customHeight="1" thickBot="1" x14ac:dyDescent="0.3">
      <c r="A26" s="59">
        <v>9</v>
      </c>
      <c r="B26" s="60" t="s">
        <v>48</v>
      </c>
      <c r="C26" s="70"/>
      <c r="D26" s="60" t="s">
        <v>54</v>
      </c>
      <c r="E26" s="69"/>
    </row>
    <row r="27" spans="1:7" ht="24.95" customHeight="1" x14ac:dyDescent="0.25">
      <c r="A27" s="62">
        <v>10</v>
      </c>
      <c r="B27" s="63" t="s">
        <v>49</v>
      </c>
      <c r="C27" s="64"/>
      <c r="D27" s="26"/>
      <c r="E27" s="48"/>
    </row>
    <row r="28" spans="1:7" ht="24.95" customHeight="1" x14ac:dyDescent="0.25">
      <c r="A28" s="56">
        <v>11</v>
      </c>
      <c r="B28" s="58" t="s">
        <v>50</v>
      </c>
      <c r="C28" s="52"/>
      <c r="D28" s="28"/>
      <c r="E28" s="48"/>
    </row>
    <row r="29" spans="1:7" ht="24.95" customHeight="1" x14ac:dyDescent="0.25">
      <c r="A29" s="56">
        <v>12</v>
      </c>
      <c r="B29" s="58" t="s">
        <v>51</v>
      </c>
      <c r="C29" s="52"/>
      <c r="D29" s="49"/>
      <c r="E29" s="50"/>
    </row>
    <row r="30" spans="1:7" ht="24.95" customHeight="1" x14ac:dyDescent="0.25">
      <c r="A30" s="56">
        <v>13</v>
      </c>
      <c r="B30" s="58" t="s">
        <v>52</v>
      </c>
      <c r="C30" s="52"/>
      <c r="D30" s="49"/>
      <c r="E30" s="50"/>
    </row>
    <row r="31" spans="1:7" ht="24.95" customHeight="1" x14ac:dyDescent="0.25">
      <c r="A31" s="56">
        <v>14</v>
      </c>
      <c r="B31" s="58" t="s">
        <v>53</v>
      </c>
      <c r="C31" s="52"/>
      <c r="D31" s="49"/>
      <c r="E31" s="50"/>
    </row>
    <row r="32" spans="1:7" ht="24.95" customHeight="1" thickBot="1" x14ac:dyDescent="0.3">
      <c r="A32" s="59">
        <v>15</v>
      </c>
      <c r="B32" s="60" t="s">
        <v>54</v>
      </c>
      <c r="C32" s="52"/>
      <c r="D32" s="49"/>
      <c r="E32" s="50"/>
    </row>
  </sheetData>
  <mergeCells count="4">
    <mergeCell ref="B15:E15"/>
    <mergeCell ref="B1:E1"/>
    <mergeCell ref="B2:E2"/>
    <mergeCell ref="B14:E14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74AA8-48F5-4DEC-B74B-3D55A34C2694}">
  <sheetPr>
    <tabColor rgb="FF00B050"/>
  </sheetPr>
  <dimension ref="B1:L15"/>
  <sheetViews>
    <sheetView topLeftCell="C1" zoomScale="85" zoomScaleNormal="85" workbookViewId="0">
      <selection activeCell="M19" sqref="M19"/>
    </sheetView>
  </sheetViews>
  <sheetFormatPr defaultRowHeight="15" x14ac:dyDescent="0.25"/>
  <cols>
    <col min="2" max="2" width="32.85546875" bestFit="1" customWidth="1"/>
    <col min="3" max="3" width="56.5703125" bestFit="1" customWidth="1"/>
    <col min="4" max="4" width="57.140625" bestFit="1" customWidth="1"/>
    <col min="6" max="6" width="57.140625" bestFit="1" customWidth="1"/>
    <col min="7" max="10" width="2.140625" bestFit="1" customWidth="1"/>
    <col min="12" max="12" width="11.28515625" bestFit="1" customWidth="1"/>
  </cols>
  <sheetData>
    <row r="1" spans="2:12" x14ac:dyDescent="0.25">
      <c r="B1" s="101" t="s">
        <v>10</v>
      </c>
      <c r="C1" s="101"/>
      <c r="D1" s="101"/>
      <c r="F1" s="101" t="s">
        <v>10</v>
      </c>
      <c r="G1" s="101"/>
      <c r="H1" s="101"/>
      <c r="I1" s="101"/>
      <c r="J1" s="101"/>
      <c r="L1" s="97" t="s">
        <v>91</v>
      </c>
    </row>
    <row r="2" spans="2:12" x14ac:dyDescent="0.25">
      <c r="B2" s="83" t="s">
        <v>0</v>
      </c>
      <c r="C2" s="83" t="s">
        <v>1</v>
      </c>
      <c r="D2" s="83" t="s">
        <v>2</v>
      </c>
      <c r="F2" s="131" t="s">
        <v>0</v>
      </c>
      <c r="G2" s="132"/>
      <c r="H2" s="132"/>
      <c r="I2" s="132"/>
      <c r="J2" s="132"/>
    </row>
    <row r="3" spans="2:12" x14ac:dyDescent="0.25">
      <c r="B3" s="1" t="str">
        <f>'BASKET 3&gt;3'!D18</f>
        <v>I.S. “GUGLIELMO MARCONI”</v>
      </c>
      <c r="C3" s="1" t="str">
        <f>'BASKET 3&gt;3'!D21</f>
        <v>LICEO “GIROLAMO FRACASTORO”</v>
      </c>
      <c r="D3" s="1" t="str">
        <f>'BASKET 3&gt;3'!D24</f>
        <v>LICEO “ENRICO MEDI”</v>
      </c>
      <c r="F3" s="1" t="str">
        <f>B3</f>
        <v>I.S. “GUGLIELMO MARCONI”</v>
      </c>
      <c r="G3" s="1">
        <v>1</v>
      </c>
      <c r="H3" s="1">
        <v>2</v>
      </c>
      <c r="I3" s="1">
        <v>3</v>
      </c>
      <c r="J3" s="1">
        <v>4</v>
      </c>
      <c r="L3" s="1">
        <f>(Tabellone!R4+Tabellone!F14)/(Tabellone!S4+Tabellone!G14)</f>
        <v>1.4375</v>
      </c>
    </row>
    <row r="4" spans="2:12" x14ac:dyDescent="0.25">
      <c r="B4" s="1" t="str">
        <f>'BASKET 3&gt;3'!D19</f>
        <v xml:space="preserve">I.S “CANGRANDE DELLA SCALA” </v>
      </c>
      <c r="C4" s="1" t="str">
        <f>'BASKET 3&gt;3'!D22</f>
        <v>"LICEO "GALILEO GALILEI"</v>
      </c>
      <c r="D4" s="1" t="str">
        <f>'BASKET 3&gt;3'!D25</f>
        <v>LICEO “GUARINO VERONESE”</v>
      </c>
      <c r="F4" s="1" t="str">
        <f>B4</f>
        <v xml:space="preserve">I.S “CANGRANDE DELLA SCALA” </v>
      </c>
      <c r="G4" s="1">
        <v>1</v>
      </c>
      <c r="H4" s="1">
        <v>2</v>
      </c>
      <c r="I4" s="1">
        <v>3</v>
      </c>
      <c r="J4" s="1">
        <v>4</v>
      </c>
      <c r="L4" s="1">
        <f>(Tabellone!S7+Tabellone!G14)/(Tabellone!R7+Tabellone!F14)</f>
        <v>0.95</v>
      </c>
    </row>
    <row r="5" spans="2:12" x14ac:dyDescent="0.25">
      <c r="B5" s="1" t="str">
        <f>'BASKET 3&gt;3'!D20</f>
        <v>I.S “STEFANI - BENTEGODI"</v>
      </c>
      <c r="C5" s="1" t="str">
        <f>'BASKET 3&gt;3'!D23</f>
        <v>I.S."ETTORE BOLISANI"</v>
      </c>
      <c r="D5" s="1" t="str">
        <f>'BASKET 3&gt;3'!D26</f>
        <v>IISS COPERNICO PASOLI</v>
      </c>
      <c r="F5" s="1" t="str">
        <f>B5</f>
        <v>I.S “STEFANI - BENTEGODI"</v>
      </c>
      <c r="G5" s="1">
        <v>1</v>
      </c>
      <c r="H5" s="1">
        <v>2</v>
      </c>
      <c r="I5" s="1">
        <v>3</v>
      </c>
      <c r="J5" s="1">
        <v>4</v>
      </c>
      <c r="L5" s="1">
        <f>(Tabellone!S4+Tabellone!R7)/(Tabellone!R4+Tabellone!S7)</f>
        <v>0.73913043478260865</v>
      </c>
    </row>
    <row r="7" spans="2:12" x14ac:dyDescent="0.25">
      <c r="F7" s="130" t="s">
        <v>1</v>
      </c>
      <c r="G7" s="130"/>
      <c r="H7" s="130"/>
      <c r="I7" s="130"/>
      <c r="J7" s="130"/>
    </row>
    <row r="8" spans="2:12" x14ac:dyDescent="0.25">
      <c r="F8" s="1" t="str">
        <f>C3</f>
        <v>LICEO “GIROLAMO FRACASTORO”</v>
      </c>
      <c r="G8" s="1">
        <v>1</v>
      </c>
      <c r="H8" s="1">
        <v>2</v>
      </c>
      <c r="I8" s="1">
        <v>3</v>
      </c>
      <c r="J8" s="1">
        <v>4</v>
      </c>
      <c r="L8" s="1">
        <f>(Tabellone!R5+Tabellone!R14)/(Tabellone!S5+Tabellone!S14)</f>
        <v>1</v>
      </c>
    </row>
    <row r="9" spans="2:12" x14ac:dyDescent="0.25">
      <c r="F9" s="1" t="str">
        <f>C4</f>
        <v>"LICEO "GALILEO GALILEI"</v>
      </c>
      <c r="G9" s="1">
        <v>1</v>
      </c>
      <c r="H9" s="1">
        <v>2</v>
      </c>
      <c r="I9" s="1">
        <v>3</v>
      </c>
      <c r="J9" s="1">
        <v>4</v>
      </c>
      <c r="L9" s="1">
        <f>(Tabellone!G10+Tabellone!S14)/(Tabellone!F10+Tabellone!R14)</f>
        <v>0.8666666666666667</v>
      </c>
    </row>
    <row r="10" spans="2:12" x14ac:dyDescent="0.25">
      <c r="F10" s="1" t="str">
        <f>C5</f>
        <v>I.S."ETTORE BOLISANI"</v>
      </c>
      <c r="G10" s="1">
        <v>1</v>
      </c>
      <c r="H10" s="1">
        <v>2</v>
      </c>
      <c r="I10" s="1">
        <v>3</v>
      </c>
      <c r="J10" s="1">
        <v>4</v>
      </c>
      <c r="L10" s="1">
        <f>(Tabellone!S5+Tabellone!F10)/(Tabellone!R5+Tabellone!G10)</f>
        <v>1.2</v>
      </c>
    </row>
    <row r="12" spans="2:12" x14ac:dyDescent="0.25">
      <c r="F12" s="130" t="s">
        <v>2</v>
      </c>
      <c r="G12" s="130"/>
      <c r="H12" s="130"/>
      <c r="I12" s="130"/>
      <c r="J12" s="130"/>
    </row>
    <row r="13" spans="2:12" x14ac:dyDescent="0.25">
      <c r="F13" s="1" t="str">
        <f>D3</f>
        <v>LICEO “ENRICO MEDI”</v>
      </c>
      <c r="G13" s="1">
        <v>1</v>
      </c>
      <c r="H13" s="1">
        <v>2</v>
      </c>
      <c r="I13" s="1">
        <v>3</v>
      </c>
      <c r="J13" s="1">
        <v>4</v>
      </c>
      <c r="L13" s="1">
        <f>(Tabellone!F6+Tabellone!F15)/(Tabellone!G6+Tabellone!G15)</f>
        <v>0.36842105263157893</v>
      </c>
    </row>
    <row r="14" spans="2:12" x14ac:dyDescent="0.25">
      <c r="F14" s="1" t="str">
        <f>D4</f>
        <v>LICEO “GUARINO VERONESE”</v>
      </c>
      <c r="G14" s="1">
        <v>1</v>
      </c>
      <c r="H14" s="1">
        <v>2</v>
      </c>
      <c r="I14" s="1">
        <v>3</v>
      </c>
      <c r="J14" s="1">
        <v>4</v>
      </c>
      <c r="L14" s="1">
        <f>(Tabellone!S12+Tabellone!G15)/(Tabellone!R12+Tabellone!F15)</f>
        <v>1.1538461538461537</v>
      </c>
    </row>
    <row r="15" spans="2:12" x14ac:dyDescent="0.25">
      <c r="F15" s="1" t="str">
        <f>D5</f>
        <v>IISS COPERNICO PASOLI</v>
      </c>
      <c r="G15" s="1">
        <v>1</v>
      </c>
      <c r="H15" s="1">
        <v>2</v>
      </c>
      <c r="I15" s="1">
        <v>3</v>
      </c>
      <c r="J15" s="1">
        <v>4</v>
      </c>
      <c r="L15" s="1">
        <f>(Tabellone!G6+Tabellone!R12)/(Tabellone!F6+Tabellone!S12)</f>
        <v>1.7692307692307692</v>
      </c>
    </row>
  </sheetData>
  <mergeCells count="5">
    <mergeCell ref="F12:J12"/>
    <mergeCell ref="B1:D1"/>
    <mergeCell ref="F1:J1"/>
    <mergeCell ref="F2:J2"/>
    <mergeCell ref="F7:J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F237-4CA8-4F8A-B1E7-A82AAAA45104}">
  <sheetPr>
    <tabColor rgb="FF00B050"/>
  </sheetPr>
  <dimension ref="A2:I59"/>
  <sheetViews>
    <sheetView zoomScaleNormal="100" workbookViewId="0"/>
  </sheetViews>
  <sheetFormatPr defaultColWidth="9.140625" defaultRowHeight="15.75" x14ac:dyDescent="0.25"/>
  <cols>
    <col min="1" max="1" width="10.7109375" style="4" customWidth="1"/>
    <col min="2" max="2" width="14.7109375" style="4" customWidth="1"/>
    <col min="3" max="3" width="1.7109375" style="4" customWidth="1"/>
    <col min="4" max="4" width="22" style="4" customWidth="1"/>
    <col min="5" max="5" width="6.7109375" style="5" customWidth="1"/>
    <col min="6" max="6" width="14.7109375" style="4" customWidth="1"/>
    <col min="7" max="7" width="1.7109375" style="4" customWidth="1"/>
    <col min="8" max="8" width="25.5703125" style="4" customWidth="1"/>
    <col min="9" max="9" width="10.7109375" style="4" customWidth="1"/>
    <col min="10" max="16384" width="9.140625" style="3"/>
  </cols>
  <sheetData>
    <row r="2" spans="1:9" ht="19.5" customHeight="1" x14ac:dyDescent="0.4">
      <c r="A2" s="11"/>
      <c r="B2" s="11"/>
      <c r="C2" s="133" t="s">
        <v>18</v>
      </c>
      <c r="D2" s="134"/>
      <c r="E2" s="134"/>
      <c r="F2" s="134"/>
      <c r="G2" s="135"/>
      <c r="H2" s="11"/>
      <c r="I2" s="15"/>
    </row>
    <row r="3" spans="1:9" s="35" customFormat="1" ht="15" customHeight="1" x14ac:dyDescent="0.2">
      <c r="A3" s="11"/>
      <c r="B3" s="11"/>
      <c r="C3" s="11"/>
      <c r="D3" s="11"/>
      <c r="E3" s="13"/>
      <c r="F3" s="11"/>
      <c r="G3" s="11"/>
      <c r="H3" s="11"/>
    </row>
    <row r="4" spans="1:9" s="37" customFormat="1" ht="14.25" customHeight="1" x14ac:dyDescent="0.2">
      <c r="A4" s="11"/>
      <c r="B4" s="105" t="str">
        <f>'Formula Juniores'!B3</f>
        <v>I.S. “GUGLIELMO MARCONI”</v>
      </c>
      <c r="C4" s="106"/>
      <c r="D4" s="107"/>
      <c r="E4" s="13"/>
      <c r="F4" s="108" t="str">
        <f>'Formula Juniores'!B5</f>
        <v>I.S “STEFANI - BENTEGODI"</v>
      </c>
      <c r="G4" s="108"/>
      <c r="H4" s="108"/>
      <c r="I4" s="35"/>
    </row>
    <row r="5" spans="1:9" s="37" customFormat="1" ht="12.75" x14ac:dyDescent="0.2">
      <c r="A5" s="11"/>
      <c r="B5" s="105" t="str">
        <f>'Formula Juniores'!B4</f>
        <v xml:space="preserve">I.S “CANGRANDE DELLA SCALA” </v>
      </c>
      <c r="C5" s="106"/>
      <c r="D5" s="107"/>
      <c r="E5" s="13"/>
      <c r="F5" s="108"/>
      <c r="G5" s="108"/>
      <c r="H5" s="108"/>
      <c r="I5" s="35"/>
    </row>
    <row r="6" spans="1:9" s="37" customFormat="1" ht="12.75" x14ac:dyDescent="0.2">
      <c r="A6" s="11"/>
      <c r="B6" s="11"/>
      <c r="C6" s="11"/>
      <c r="D6" s="11"/>
      <c r="E6" s="13"/>
      <c r="F6" s="11"/>
      <c r="G6" s="11"/>
      <c r="H6" s="11"/>
      <c r="I6" s="35"/>
    </row>
    <row r="7" spans="1:9" s="37" customFormat="1" ht="12.75" x14ac:dyDescent="0.2">
      <c r="A7" s="11"/>
      <c r="B7" s="11"/>
      <c r="C7" s="11"/>
      <c r="D7" s="11"/>
      <c r="E7" s="13"/>
      <c r="F7" s="11"/>
      <c r="G7" s="11"/>
      <c r="H7" s="11"/>
      <c r="I7" s="35"/>
    </row>
    <row r="8" spans="1:9" s="37" customFormat="1" ht="12.75" x14ac:dyDescent="0.2">
      <c r="A8" s="10" t="s">
        <v>16</v>
      </c>
      <c r="B8" s="13"/>
      <c r="C8" s="13"/>
      <c r="D8" s="13"/>
      <c r="E8" s="13"/>
      <c r="F8" s="13"/>
      <c r="G8" s="13"/>
      <c r="H8" s="13"/>
      <c r="I8" s="35"/>
    </row>
    <row r="9" spans="1:9" s="37" customFormat="1" ht="12.75" x14ac:dyDescent="0.2">
      <c r="A9" s="12"/>
      <c r="B9" s="13"/>
      <c r="C9" s="13"/>
      <c r="D9" s="13"/>
      <c r="E9" s="10" t="s">
        <v>5</v>
      </c>
      <c r="F9" s="13"/>
      <c r="G9" s="13"/>
      <c r="H9" s="13"/>
      <c r="I9" s="35"/>
    </row>
    <row r="10" spans="1:9" s="39" customFormat="1" ht="12.75" x14ac:dyDescent="0.2">
      <c r="A10" s="10"/>
      <c r="B10" s="84" t="s">
        <v>13</v>
      </c>
      <c r="C10" s="84" t="s">
        <v>6</v>
      </c>
      <c r="D10" s="84" t="s">
        <v>85</v>
      </c>
      <c r="E10" s="11"/>
      <c r="F10" s="11"/>
      <c r="G10" s="11"/>
      <c r="H10" s="11"/>
      <c r="I10" s="36"/>
    </row>
    <row r="11" spans="1:9" s="37" customFormat="1" ht="12.75" x14ac:dyDescent="0.2">
      <c r="A11" s="10"/>
      <c r="B11" s="80"/>
      <c r="C11" s="80"/>
      <c r="D11" s="80"/>
      <c r="E11" s="11"/>
      <c r="F11" s="11"/>
      <c r="G11" s="11"/>
      <c r="H11" s="11"/>
      <c r="I11" s="40"/>
    </row>
    <row r="12" spans="1:9" s="37" customFormat="1" ht="12.75" x14ac:dyDescent="0.2">
      <c r="A12" s="13"/>
      <c r="B12" s="13"/>
      <c r="C12" s="13"/>
      <c r="D12" s="13"/>
      <c r="E12" s="13"/>
      <c r="F12" s="13"/>
      <c r="G12" s="13"/>
      <c r="H12" s="13"/>
      <c r="I12" s="35"/>
    </row>
    <row r="13" spans="1:9" s="37" customFormat="1" ht="12.75" x14ac:dyDescent="0.2">
      <c r="A13" s="12"/>
      <c r="B13" s="13"/>
      <c r="C13" s="13"/>
      <c r="D13" s="13"/>
      <c r="E13" s="10" t="s">
        <v>7</v>
      </c>
      <c r="F13" s="13"/>
      <c r="G13" s="13"/>
      <c r="H13" s="13"/>
      <c r="I13" s="35"/>
    </row>
    <row r="14" spans="1:9" s="37" customFormat="1" ht="12.75" x14ac:dyDescent="0.2">
      <c r="A14" s="10"/>
      <c r="B14" s="80"/>
      <c r="C14" s="80"/>
      <c r="D14" s="80"/>
      <c r="E14" s="11"/>
      <c r="F14" s="11"/>
      <c r="G14" s="11"/>
      <c r="H14" s="11"/>
      <c r="I14" s="35"/>
    </row>
    <row r="15" spans="1:9" s="37" customFormat="1" ht="12.75" x14ac:dyDescent="0.2">
      <c r="A15" s="10"/>
      <c r="B15" s="84" t="s">
        <v>85</v>
      </c>
      <c r="C15" s="84" t="s">
        <v>6</v>
      </c>
      <c r="D15" s="84" t="s">
        <v>79</v>
      </c>
      <c r="E15" s="11"/>
      <c r="F15" s="11"/>
      <c r="G15" s="11"/>
      <c r="H15" s="11"/>
      <c r="I15" s="35"/>
    </row>
    <row r="16" spans="1:9" s="37" customFormat="1" ht="12.75" x14ac:dyDescent="0.2">
      <c r="A16" s="13"/>
      <c r="B16" s="13"/>
      <c r="C16" s="13"/>
      <c r="D16" s="13"/>
      <c r="E16" s="13"/>
      <c r="F16" s="13"/>
      <c r="G16" s="13"/>
      <c r="H16" s="13"/>
      <c r="I16" s="40"/>
    </row>
    <row r="17" spans="1:9" s="37" customFormat="1" ht="12.75" x14ac:dyDescent="0.2">
      <c r="A17" s="12"/>
      <c r="B17" s="13"/>
      <c r="C17" s="13"/>
      <c r="D17" s="13"/>
      <c r="E17" s="10" t="s">
        <v>8</v>
      </c>
      <c r="F17" s="13"/>
      <c r="G17" s="13"/>
      <c r="H17" s="13"/>
      <c r="I17" s="35"/>
    </row>
    <row r="18" spans="1:9" s="37" customFormat="1" ht="12.75" x14ac:dyDescent="0.2">
      <c r="A18" s="10"/>
      <c r="B18" s="84" t="s">
        <v>13</v>
      </c>
      <c r="C18" s="84" t="s">
        <v>6</v>
      </c>
      <c r="D18" s="84" t="s">
        <v>79</v>
      </c>
      <c r="E18" s="11"/>
      <c r="F18" s="11"/>
      <c r="G18" s="11"/>
      <c r="H18" s="11"/>
      <c r="I18" s="35"/>
    </row>
    <row r="19" spans="1:9" s="37" customFormat="1" ht="12.75" x14ac:dyDescent="0.2">
      <c r="A19" s="10"/>
      <c r="B19" s="80"/>
      <c r="C19" s="80"/>
      <c r="D19" s="80"/>
      <c r="E19" s="11"/>
      <c r="F19" s="11"/>
      <c r="G19" s="11"/>
      <c r="H19" s="11"/>
      <c r="I19" s="35"/>
    </row>
    <row r="20" spans="1:9" s="37" customFormat="1" x14ac:dyDescent="0.25">
      <c r="A20" s="4"/>
      <c r="B20" s="4"/>
      <c r="C20" s="4"/>
      <c r="D20" s="4"/>
      <c r="E20" s="5"/>
      <c r="F20" s="4"/>
      <c r="G20" s="4"/>
      <c r="H20" s="4"/>
      <c r="I20" s="35"/>
    </row>
    <row r="21" spans="1:9" s="37" customFormat="1" x14ac:dyDescent="0.25">
      <c r="A21" s="4"/>
      <c r="B21" s="4"/>
      <c r="C21" s="4"/>
      <c r="D21" s="4"/>
      <c r="E21" s="5"/>
      <c r="F21" s="4"/>
      <c r="G21" s="4"/>
      <c r="H21" s="4"/>
      <c r="I21" s="40"/>
    </row>
    <row r="22" spans="1:9" s="37" customFormat="1" ht="15" x14ac:dyDescent="0.2">
      <c r="A22" s="11"/>
      <c r="B22" s="11"/>
      <c r="C22" s="133" t="s">
        <v>19</v>
      </c>
      <c r="D22" s="134"/>
      <c r="E22" s="134"/>
      <c r="F22" s="134"/>
      <c r="G22" s="135"/>
      <c r="H22" s="11"/>
      <c r="I22" s="35"/>
    </row>
    <row r="23" spans="1:9" s="37" customFormat="1" ht="12.75" x14ac:dyDescent="0.2">
      <c r="A23" s="11"/>
      <c r="B23" s="11"/>
      <c r="C23" s="11"/>
      <c r="D23" s="11"/>
      <c r="E23" s="13"/>
      <c r="F23" s="11"/>
      <c r="G23" s="11"/>
      <c r="H23" s="11"/>
      <c r="I23" s="35"/>
    </row>
    <row r="24" spans="1:9" s="37" customFormat="1" ht="12.75" x14ac:dyDescent="0.2">
      <c r="A24" s="11"/>
      <c r="B24" s="105" t="str">
        <f>'Formula Juniores'!C3</f>
        <v>LICEO “GIROLAMO FRACASTORO”</v>
      </c>
      <c r="C24" s="106"/>
      <c r="D24" s="107"/>
      <c r="E24" s="13"/>
      <c r="F24" s="108" t="str">
        <f>'Formula Juniores'!C5</f>
        <v>I.S."ETTORE BOLISANI"</v>
      </c>
      <c r="G24" s="108"/>
      <c r="H24" s="108"/>
      <c r="I24" s="35"/>
    </row>
    <row r="25" spans="1:9" s="37" customFormat="1" ht="12.75" x14ac:dyDescent="0.2">
      <c r="A25" s="11"/>
      <c r="B25" s="105" t="str">
        <f>'Formula Juniores'!C4</f>
        <v>"LICEO "GALILEO GALILEI"</v>
      </c>
      <c r="C25" s="106"/>
      <c r="D25" s="107"/>
      <c r="E25" s="13"/>
      <c r="F25" s="108"/>
      <c r="G25" s="108"/>
      <c r="H25" s="108"/>
      <c r="I25" s="35"/>
    </row>
    <row r="26" spans="1:9" s="37" customFormat="1" ht="12.75" x14ac:dyDescent="0.2">
      <c r="A26" s="11"/>
      <c r="B26" s="11"/>
      <c r="C26" s="11"/>
      <c r="D26" s="11"/>
      <c r="E26" s="13"/>
      <c r="F26" s="11"/>
      <c r="G26" s="11"/>
      <c r="H26" s="11"/>
      <c r="I26" s="40"/>
    </row>
    <row r="27" spans="1:9" s="37" customFormat="1" ht="12.75" x14ac:dyDescent="0.2">
      <c r="A27" s="11"/>
      <c r="B27" s="11"/>
      <c r="C27" s="11"/>
      <c r="D27" s="11"/>
      <c r="E27" s="13"/>
      <c r="F27" s="11"/>
      <c r="G27" s="11"/>
      <c r="H27" s="11"/>
      <c r="I27" s="35"/>
    </row>
    <row r="28" spans="1:9" s="37" customFormat="1" ht="12.75" x14ac:dyDescent="0.2">
      <c r="A28" s="10" t="s">
        <v>16</v>
      </c>
      <c r="B28" s="13"/>
      <c r="C28" s="13"/>
      <c r="D28" s="13"/>
      <c r="E28" s="13"/>
      <c r="F28" s="13"/>
      <c r="G28" s="13"/>
      <c r="H28" s="13"/>
      <c r="I28" s="35"/>
    </row>
    <row r="29" spans="1:9" s="37" customFormat="1" ht="12.75" x14ac:dyDescent="0.2">
      <c r="A29" s="12"/>
      <c r="B29" s="13"/>
      <c r="C29" s="13"/>
      <c r="D29" s="13"/>
      <c r="E29" s="10" t="s">
        <v>5</v>
      </c>
      <c r="F29" s="13"/>
      <c r="G29" s="13"/>
      <c r="H29" s="13"/>
      <c r="I29" s="35"/>
    </row>
    <row r="30" spans="1:9" s="37" customFormat="1" ht="12.75" x14ac:dyDescent="0.2">
      <c r="A30" s="10"/>
      <c r="B30" s="84" t="s">
        <v>15</v>
      </c>
      <c r="C30" s="84" t="s">
        <v>6</v>
      </c>
      <c r="D30" s="84" t="s">
        <v>87</v>
      </c>
      <c r="E30" s="11"/>
      <c r="F30" s="11"/>
      <c r="G30" s="11"/>
      <c r="H30" s="11"/>
      <c r="I30" s="35"/>
    </row>
    <row r="31" spans="1:9" s="37" customFormat="1" ht="12.75" x14ac:dyDescent="0.2">
      <c r="A31" s="10"/>
      <c r="B31" s="11"/>
      <c r="C31" s="11"/>
      <c r="D31" s="11"/>
      <c r="E31" s="11"/>
      <c r="F31" s="11"/>
      <c r="G31" s="11"/>
      <c r="H31" s="11"/>
      <c r="I31" s="40"/>
    </row>
    <row r="32" spans="1:9" s="37" customFormat="1" ht="12.75" x14ac:dyDescent="0.2">
      <c r="A32" s="13"/>
      <c r="B32" s="13"/>
      <c r="C32" s="13"/>
      <c r="D32" s="13"/>
      <c r="E32" s="13"/>
      <c r="F32" s="13"/>
      <c r="G32" s="13"/>
      <c r="H32" s="13"/>
      <c r="I32" s="35"/>
    </row>
    <row r="33" spans="1:9" s="37" customFormat="1" ht="12.75" x14ac:dyDescent="0.2">
      <c r="A33" s="12"/>
      <c r="B33" s="13"/>
      <c r="C33" s="13"/>
      <c r="D33" s="13"/>
      <c r="E33" s="10" t="s">
        <v>7</v>
      </c>
      <c r="F33" s="13"/>
      <c r="G33" s="13"/>
      <c r="H33" s="13"/>
      <c r="I33" s="35"/>
    </row>
    <row r="34" spans="1:9" s="37" customFormat="1" ht="12.75" x14ac:dyDescent="0.2">
      <c r="A34" s="10"/>
      <c r="B34" s="11"/>
      <c r="C34" s="11"/>
      <c r="D34" s="11"/>
      <c r="E34" s="11"/>
      <c r="F34" s="11"/>
      <c r="G34" s="11"/>
      <c r="H34" s="11"/>
      <c r="I34" s="35"/>
    </row>
    <row r="35" spans="1:9" s="7" customFormat="1" ht="12.75" x14ac:dyDescent="0.2">
      <c r="A35" s="10"/>
      <c r="B35" s="84" t="s">
        <v>87</v>
      </c>
      <c r="C35" s="84" t="s">
        <v>6</v>
      </c>
      <c r="D35" s="84" t="s">
        <v>81</v>
      </c>
      <c r="E35" s="11"/>
      <c r="F35" s="11"/>
      <c r="G35" s="11"/>
      <c r="H35" s="11"/>
      <c r="I35" s="16"/>
    </row>
    <row r="36" spans="1:9" ht="15" x14ac:dyDescent="0.2">
      <c r="A36" s="13"/>
      <c r="B36" s="13"/>
      <c r="C36" s="13"/>
      <c r="D36" s="13"/>
      <c r="E36" s="13"/>
      <c r="F36" s="13"/>
      <c r="G36" s="13"/>
      <c r="H36" s="13"/>
      <c r="I36" s="17"/>
    </row>
    <row r="37" spans="1:9" s="11" customFormat="1" ht="15" customHeight="1" x14ac:dyDescent="0.2">
      <c r="A37" s="12"/>
      <c r="B37" s="13"/>
      <c r="C37" s="13"/>
      <c r="D37" s="13"/>
      <c r="E37" s="10" t="s">
        <v>8</v>
      </c>
      <c r="F37" s="13"/>
      <c r="G37" s="13"/>
      <c r="H37" s="13"/>
    </row>
    <row r="38" spans="1:9" s="9" customFormat="1" ht="14.25" customHeight="1" x14ac:dyDescent="0.2">
      <c r="A38" s="10"/>
      <c r="B38" s="84" t="s">
        <v>15</v>
      </c>
      <c r="C38" s="84" t="s">
        <v>6</v>
      </c>
      <c r="D38" s="84" t="s">
        <v>81</v>
      </c>
      <c r="E38" s="11"/>
      <c r="F38" s="11"/>
      <c r="G38" s="11"/>
      <c r="H38" s="11"/>
      <c r="I38" s="11"/>
    </row>
    <row r="39" spans="1:9" s="9" customFormat="1" ht="12.75" x14ac:dyDescent="0.2">
      <c r="A39" s="10"/>
      <c r="B39" s="11"/>
      <c r="C39" s="11"/>
      <c r="D39" s="11"/>
      <c r="E39" s="11"/>
      <c r="F39" s="11"/>
      <c r="G39" s="11"/>
      <c r="H39" s="11"/>
      <c r="I39" s="11"/>
    </row>
    <row r="40" spans="1:9" s="9" customFormat="1" ht="12.75" x14ac:dyDescent="0.2">
      <c r="A40" s="6"/>
      <c r="B40" s="8"/>
      <c r="C40" s="8"/>
      <c r="D40" s="8"/>
      <c r="E40" s="8"/>
      <c r="F40" s="8"/>
      <c r="G40" s="8"/>
      <c r="H40" s="8"/>
      <c r="I40" s="11"/>
    </row>
    <row r="41" spans="1:9" s="9" customFormat="1" x14ac:dyDescent="0.25">
      <c r="A41" s="4"/>
      <c r="B41" s="4"/>
      <c r="C41" s="4"/>
      <c r="D41" s="4"/>
      <c r="E41" s="5"/>
      <c r="F41" s="4"/>
      <c r="G41" s="4"/>
      <c r="H41" s="4"/>
      <c r="I41" s="11"/>
    </row>
    <row r="42" spans="1:9" s="9" customFormat="1" ht="15" x14ac:dyDescent="0.2">
      <c r="A42" s="11"/>
      <c r="B42" s="11"/>
      <c r="C42" s="133" t="s">
        <v>20</v>
      </c>
      <c r="D42" s="134"/>
      <c r="E42" s="134"/>
      <c r="F42" s="134"/>
      <c r="G42" s="135"/>
      <c r="H42" s="11"/>
      <c r="I42" s="11"/>
    </row>
    <row r="43" spans="1:9" s="14" customFormat="1" ht="12.75" x14ac:dyDescent="0.2">
      <c r="A43" s="11"/>
      <c r="B43" s="11"/>
      <c r="C43" s="11"/>
      <c r="D43" s="11"/>
      <c r="E43" s="13"/>
      <c r="F43" s="11"/>
      <c r="G43" s="11"/>
      <c r="H43" s="11"/>
      <c r="I43" s="13"/>
    </row>
    <row r="44" spans="1:9" s="9" customFormat="1" ht="12.75" x14ac:dyDescent="0.2">
      <c r="A44" s="11"/>
      <c r="B44" s="105" t="str">
        <f>'Formula Juniores'!D3</f>
        <v>LICEO “ENRICO MEDI”</v>
      </c>
      <c r="C44" s="106"/>
      <c r="D44" s="107"/>
      <c r="E44" s="13"/>
      <c r="F44" s="108" t="str">
        <f>'Formula Juniores'!D5</f>
        <v>IISS COPERNICO PASOLI</v>
      </c>
      <c r="G44" s="108"/>
      <c r="H44" s="108"/>
      <c r="I44" s="12"/>
    </row>
    <row r="45" spans="1:9" s="9" customFormat="1" ht="12.75" x14ac:dyDescent="0.2">
      <c r="A45" s="11"/>
      <c r="B45" s="105" t="str">
        <f>'Formula Juniores'!D4</f>
        <v>LICEO “GUARINO VERONESE”</v>
      </c>
      <c r="C45" s="106"/>
      <c r="D45" s="107"/>
      <c r="E45" s="13"/>
      <c r="F45" s="108"/>
      <c r="G45" s="108"/>
      <c r="H45" s="108"/>
      <c r="I45" s="13"/>
    </row>
    <row r="46" spans="1:9" s="9" customFormat="1" ht="12.75" x14ac:dyDescent="0.2">
      <c r="A46" s="11"/>
      <c r="B46" s="11"/>
      <c r="C46" s="11"/>
      <c r="D46" s="11"/>
      <c r="E46" s="13"/>
      <c r="F46" s="11"/>
      <c r="G46" s="11"/>
      <c r="H46" s="11"/>
      <c r="I46" s="13"/>
    </row>
    <row r="47" spans="1:9" s="9" customFormat="1" ht="12.75" x14ac:dyDescent="0.2">
      <c r="A47" s="11"/>
      <c r="B47" s="11"/>
      <c r="C47" s="11"/>
      <c r="D47" s="11"/>
      <c r="E47" s="13"/>
      <c r="F47" s="11"/>
      <c r="G47" s="11"/>
      <c r="H47" s="11"/>
      <c r="I47" s="13"/>
    </row>
    <row r="48" spans="1:9" s="9" customFormat="1" ht="12.75" x14ac:dyDescent="0.2">
      <c r="A48" s="10" t="s">
        <v>16</v>
      </c>
      <c r="B48" s="13"/>
      <c r="C48" s="13"/>
      <c r="D48" s="13"/>
      <c r="E48" s="13"/>
      <c r="F48" s="13"/>
      <c r="G48" s="13"/>
      <c r="H48" s="13"/>
      <c r="I48" s="12"/>
    </row>
    <row r="49" spans="1:9" s="9" customFormat="1" ht="12.75" x14ac:dyDescent="0.2">
      <c r="A49" s="12"/>
      <c r="B49" s="13"/>
      <c r="C49" s="13"/>
      <c r="D49" s="13"/>
      <c r="E49" s="10" t="s">
        <v>5</v>
      </c>
      <c r="F49" s="13"/>
      <c r="G49" s="13"/>
      <c r="H49" s="13"/>
      <c r="I49" s="13"/>
    </row>
    <row r="50" spans="1:9" s="9" customFormat="1" ht="12.75" x14ac:dyDescent="0.2">
      <c r="A50" s="10"/>
      <c r="B50" s="84" t="s">
        <v>82</v>
      </c>
      <c r="C50" s="84" t="s">
        <v>6</v>
      </c>
      <c r="D50" s="84" t="s">
        <v>86</v>
      </c>
      <c r="E50" s="11"/>
      <c r="F50" s="11"/>
      <c r="G50" s="11"/>
      <c r="H50" s="11"/>
      <c r="I50" s="13"/>
    </row>
    <row r="51" spans="1:9" s="9" customFormat="1" ht="12.75" x14ac:dyDescent="0.2">
      <c r="A51" s="10"/>
      <c r="B51" s="11"/>
      <c r="C51" s="11"/>
      <c r="D51" s="11"/>
      <c r="E51" s="11"/>
      <c r="F51" s="11"/>
      <c r="G51" s="11"/>
      <c r="H51" s="11"/>
      <c r="I51" s="13"/>
    </row>
    <row r="52" spans="1:9" s="9" customFormat="1" ht="12.75" x14ac:dyDescent="0.2">
      <c r="A52" s="13"/>
      <c r="B52" s="13"/>
      <c r="C52" s="13"/>
      <c r="D52" s="13"/>
      <c r="E52" s="13"/>
      <c r="F52" s="13"/>
      <c r="G52" s="13"/>
      <c r="H52" s="13"/>
      <c r="I52" s="12"/>
    </row>
    <row r="53" spans="1:9" s="9" customFormat="1" ht="12.75" x14ac:dyDescent="0.2">
      <c r="A53" s="12"/>
      <c r="B53" s="13"/>
      <c r="C53" s="13"/>
      <c r="D53" s="13"/>
      <c r="E53" s="10" t="s">
        <v>7</v>
      </c>
      <c r="F53" s="13"/>
      <c r="G53" s="13"/>
      <c r="H53" s="13"/>
      <c r="I53" s="13"/>
    </row>
    <row r="54" spans="1:9" s="9" customFormat="1" ht="12.75" x14ac:dyDescent="0.2">
      <c r="A54" s="10"/>
      <c r="B54" s="11"/>
      <c r="C54" s="11"/>
      <c r="D54" s="11"/>
      <c r="E54" s="11"/>
      <c r="F54" s="11"/>
      <c r="G54" s="11"/>
      <c r="H54" s="11"/>
      <c r="I54" s="13"/>
    </row>
    <row r="55" spans="1:9" ht="15" x14ac:dyDescent="0.2">
      <c r="A55" s="10"/>
      <c r="B55" s="84" t="s">
        <v>86</v>
      </c>
      <c r="C55" s="84" t="s">
        <v>6</v>
      </c>
      <c r="D55" s="84" t="s">
        <v>84</v>
      </c>
      <c r="E55" s="11"/>
      <c r="F55" s="11"/>
      <c r="G55" s="11"/>
      <c r="H55" s="11"/>
    </row>
    <row r="56" spans="1:9" ht="15" x14ac:dyDescent="0.2">
      <c r="A56" s="13"/>
      <c r="B56" s="13"/>
      <c r="C56" s="13"/>
      <c r="D56" s="13"/>
      <c r="E56" s="13"/>
      <c r="F56" s="13"/>
      <c r="G56" s="13"/>
      <c r="H56" s="13"/>
    </row>
    <row r="57" spans="1:9" ht="15" x14ac:dyDescent="0.2">
      <c r="A57" s="12"/>
      <c r="B57" s="13"/>
      <c r="C57" s="13"/>
      <c r="D57" s="13"/>
      <c r="E57" s="10" t="s">
        <v>8</v>
      </c>
      <c r="F57" s="13"/>
      <c r="G57" s="13"/>
      <c r="H57" s="13"/>
    </row>
    <row r="58" spans="1:9" ht="15" x14ac:dyDescent="0.2">
      <c r="A58" s="10"/>
      <c r="B58" s="84" t="s">
        <v>82</v>
      </c>
      <c r="C58" s="84" t="s">
        <v>6</v>
      </c>
      <c r="D58" s="84" t="s">
        <v>84</v>
      </c>
      <c r="E58" s="11"/>
      <c r="F58" s="11"/>
      <c r="G58" s="11"/>
      <c r="H58" s="11"/>
    </row>
    <row r="59" spans="1:9" ht="15" x14ac:dyDescent="0.2">
      <c r="A59" s="10"/>
      <c r="B59" s="11"/>
      <c r="C59" s="11"/>
      <c r="D59" s="11"/>
      <c r="E59" s="11"/>
      <c r="F59" s="11"/>
      <c r="G59" s="11"/>
      <c r="H59" s="11"/>
    </row>
  </sheetData>
  <mergeCells count="15">
    <mergeCell ref="C2:G2"/>
    <mergeCell ref="B4:D4"/>
    <mergeCell ref="F4:H4"/>
    <mergeCell ref="C22:G22"/>
    <mergeCell ref="B24:D24"/>
    <mergeCell ref="F24:H24"/>
    <mergeCell ref="B5:D5"/>
    <mergeCell ref="F5:H5"/>
    <mergeCell ref="B45:D45"/>
    <mergeCell ref="F45:H45"/>
    <mergeCell ref="B25:D25"/>
    <mergeCell ref="F25:H25"/>
    <mergeCell ref="C42:G42"/>
    <mergeCell ref="B44:D44"/>
    <mergeCell ref="F44:H44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B3BAE-10F7-4113-98E8-558A39B281B3}">
  <sheetPr>
    <tabColor rgb="FFFFFF00"/>
  </sheetPr>
  <dimension ref="B1:J5"/>
  <sheetViews>
    <sheetView zoomScale="85" zoomScaleNormal="85" workbookViewId="0"/>
  </sheetViews>
  <sheetFormatPr defaultRowHeight="15" x14ac:dyDescent="0.25"/>
  <cols>
    <col min="2" max="2" width="32.85546875" bestFit="1" customWidth="1"/>
    <col min="4" max="4" width="57.140625" bestFit="1" customWidth="1"/>
    <col min="5" max="8" width="2.140625" bestFit="1" customWidth="1"/>
    <col min="10" max="10" width="11.28515625" bestFit="1" customWidth="1"/>
  </cols>
  <sheetData>
    <row r="1" spans="2:10" x14ac:dyDescent="0.25">
      <c r="B1" s="21" t="s">
        <v>10</v>
      </c>
      <c r="D1" s="101" t="s">
        <v>10</v>
      </c>
      <c r="E1" s="101"/>
      <c r="F1" s="101"/>
      <c r="G1" s="101"/>
      <c r="H1" s="101"/>
      <c r="J1" s="21" t="s">
        <v>91</v>
      </c>
    </row>
    <row r="2" spans="2:10" x14ac:dyDescent="0.25">
      <c r="B2" s="85" t="s">
        <v>0</v>
      </c>
      <c r="C2" s="86"/>
      <c r="D2" s="136" t="s">
        <v>0</v>
      </c>
      <c r="E2" s="136"/>
      <c r="F2" s="136"/>
      <c r="G2" s="136"/>
      <c r="H2" s="136"/>
    </row>
    <row r="3" spans="2:10" x14ac:dyDescent="0.25">
      <c r="B3" s="1" t="str">
        <f>'BASKET 3&gt;3'!E18</f>
        <v>LICEO “GIROLAMO FRACASTORO”</v>
      </c>
      <c r="D3" s="1" t="str">
        <f>B3</f>
        <v>LICEO “GIROLAMO FRACASTORO”</v>
      </c>
      <c r="E3" s="1">
        <v>1</v>
      </c>
      <c r="F3" s="1">
        <v>2</v>
      </c>
      <c r="G3" s="1">
        <v>3</v>
      </c>
      <c r="H3" s="1">
        <v>4</v>
      </c>
      <c r="J3" s="1">
        <f>(Tabellone!X6+Tabellone!X15)/(Tabellone!Y6+Tabellone!Y15)</f>
        <v>1.7</v>
      </c>
    </row>
    <row r="4" spans="2:10" x14ac:dyDescent="0.25">
      <c r="B4" s="1" t="str">
        <f>'BASKET 3&gt;3'!E19</f>
        <v>LICEO “ENRICO MEDI”</v>
      </c>
      <c r="D4" s="1" t="str">
        <f>B4</f>
        <v>LICEO “ENRICO MEDI”</v>
      </c>
      <c r="E4" s="1">
        <v>1</v>
      </c>
      <c r="F4" s="1">
        <v>2</v>
      </c>
      <c r="G4" s="1">
        <v>3</v>
      </c>
      <c r="H4" s="1">
        <v>4</v>
      </c>
      <c r="J4" s="1">
        <f>(Tabellone!Y11+Tabellone!Y15)/(Tabellone!X11+Tabellone!X15)</f>
        <v>0.27777777777777779</v>
      </c>
    </row>
    <row r="5" spans="2:10" x14ac:dyDescent="0.25">
      <c r="B5" s="1" t="str">
        <f>'BASKET 3&gt;3'!E20</f>
        <v>LICEO “GUARINO VERONESE”</v>
      </c>
      <c r="D5" s="1" t="str">
        <f>B5</f>
        <v>LICEO “GUARINO VERONESE”</v>
      </c>
      <c r="E5" s="1">
        <v>1</v>
      </c>
      <c r="F5" s="1">
        <v>2</v>
      </c>
      <c r="G5" s="1">
        <v>3</v>
      </c>
      <c r="H5" s="1">
        <v>4</v>
      </c>
      <c r="J5" s="1">
        <f>(Tabellone!Y6+Tabellone!X11)/(Tabellone!X6+Tabellone!Y11)</f>
        <v>1.4615384615384615</v>
      </c>
    </row>
  </sheetData>
  <mergeCells count="2">
    <mergeCell ref="D1:H1"/>
    <mergeCell ref="D2:H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7109-50E9-419D-8D61-DF02CB50E0C3}">
  <sheetPr>
    <tabColor rgb="FFFFFF00"/>
  </sheetPr>
  <dimension ref="A1:I19"/>
  <sheetViews>
    <sheetView zoomScaleNormal="100" workbookViewId="0"/>
  </sheetViews>
  <sheetFormatPr defaultColWidth="9.140625" defaultRowHeight="15.75" x14ac:dyDescent="0.25"/>
  <cols>
    <col min="1" max="1" width="10.7109375" style="4" customWidth="1"/>
    <col min="2" max="2" width="14.7109375" style="4" customWidth="1"/>
    <col min="3" max="3" width="1.7109375" style="4" customWidth="1"/>
    <col min="4" max="4" width="22" style="4" customWidth="1"/>
    <col min="5" max="5" width="6.7109375" style="5" customWidth="1"/>
    <col min="6" max="6" width="14.7109375" style="4" customWidth="1"/>
    <col min="7" max="7" width="1.7109375" style="4" customWidth="1"/>
    <col min="8" max="8" width="25.5703125" style="4" customWidth="1"/>
    <col min="9" max="9" width="10.7109375" style="4" customWidth="1"/>
    <col min="10" max="16384" width="9.140625" style="3"/>
  </cols>
  <sheetData>
    <row r="1" spans="1:9" ht="11.25" customHeight="1" x14ac:dyDescent="0.4">
      <c r="A1" s="15"/>
      <c r="B1" s="15"/>
      <c r="C1" s="15"/>
      <c r="D1" s="15"/>
      <c r="E1" s="15"/>
      <c r="F1" s="15"/>
      <c r="G1" s="15"/>
      <c r="H1" s="15"/>
      <c r="I1" s="15"/>
    </row>
    <row r="2" spans="1:9" s="35" customFormat="1" ht="15" customHeight="1" x14ac:dyDescent="0.2">
      <c r="A2" s="11"/>
      <c r="B2" s="11"/>
      <c r="C2" s="137" t="s">
        <v>18</v>
      </c>
      <c r="D2" s="138"/>
      <c r="E2" s="138"/>
      <c r="F2" s="138"/>
      <c r="G2" s="139"/>
      <c r="H2" s="11"/>
    </row>
    <row r="3" spans="1:9" s="37" customFormat="1" ht="14.25" customHeight="1" x14ac:dyDescent="0.2">
      <c r="A3" s="11"/>
      <c r="B3" s="11"/>
      <c r="C3" s="11"/>
      <c r="D3" s="11"/>
      <c r="E3" s="13"/>
      <c r="F3" s="11"/>
      <c r="G3" s="11"/>
      <c r="H3" s="11"/>
      <c r="I3" s="35"/>
    </row>
    <row r="4" spans="1:9" s="37" customFormat="1" ht="12.75" customHeight="1" x14ac:dyDescent="0.2">
      <c r="A4" s="11"/>
      <c r="B4" s="105" t="str">
        <f>'Formula Juniores F'!B3</f>
        <v>LICEO “GIROLAMO FRACASTORO”</v>
      </c>
      <c r="C4" s="106"/>
      <c r="D4" s="107"/>
      <c r="E4" s="13"/>
      <c r="F4" s="108" t="str">
        <f>'Formula Juniores F'!B5</f>
        <v>LICEO “GUARINO VERONESE”</v>
      </c>
      <c r="G4" s="108"/>
      <c r="H4" s="108"/>
      <c r="I4" s="35"/>
    </row>
    <row r="5" spans="1:9" s="37" customFormat="1" ht="12.75" customHeight="1" x14ac:dyDescent="0.2">
      <c r="A5" s="11"/>
      <c r="B5" s="105" t="str">
        <f>'Formula Juniores F'!B4</f>
        <v>LICEO “ENRICO MEDI”</v>
      </c>
      <c r="C5" s="106"/>
      <c r="D5" s="107"/>
      <c r="E5" s="13"/>
      <c r="F5" s="108"/>
      <c r="G5" s="108"/>
      <c r="H5" s="108"/>
      <c r="I5" s="35"/>
    </row>
    <row r="6" spans="1:9" s="37" customFormat="1" ht="12.75" customHeight="1" x14ac:dyDescent="0.2">
      <c r="A6" s="11"/>
      <c r="B6" s="11"/>
      <c r="C6" s="11"/>
      <c r="D6" s="11"/>
      <c r="E6" s="13"/>
      <c r="F6" s="11"/>
      <c r="G6" s="11"/>
      <c r="H6" s="11"/>
      <c r="I6" s="35"/>
    </row>
    <row r="7" spans="1:9" s="37" customFormat="1" ht="12.75" customHeight="1" x14ac:dyDescent="0.2">
      <c r="A7" s="11"/>
      <c r="B7" s="11"/>
      <c r="C7" s="11"/>
      <c r="D7" s="11"/>
      <c r="E7" s="13"/>
      <c r="F7" s="11"/>
      <c r="G7" s="11"/>
      <c r="H7" s="11"/>
      <c r="I7" s="35"/>
    </row>
    <row r="8" spans="1:9" s="37" customFormat="1" ht="12.75" customHeight="1" x14ac:dyDescent="0.2">
      <c r="A8" s="10" t="s">
        <v>16</v>
      </c>
      <c r="B8" s="13"/>
      <c r="C8" s="13"/>
      <c r="D8" s="13"/>
      <c r="E8" s="13"/>
      <c r="F8" s="13"/>
      <c r="G8" s="13"/>
      <c r="H8" s="13"/>
      <c r="I8" s="35"/>
    </row>
    <row r="9" spans="1:9" s="39" customFormat="1" ht="12.75" x14ac:dyDescent="0.2">
      <c r="A9" s="12"/>
      <c r="B9" s="13"/>
      <c r="C9" s="13"/>
      <c r="D9" s="13"/>
      <c r="E9" s="10" t="s">
        <v>5</v>
      </c>
      <c r="F9" s="13"/>
      <c r="G9" s="13"/>
      <c r="H9" s="13"/>
      <c r="I9" s="36"/>
    </row>
    <row r="10" spans="1:9" s="37" customFormat="1" ht="12.75" x14ac:dyDescent="0.2">
      <c r="A10" s="10"/>
      <c r="B10" s="87" t="s">
        <v>15</v>
      </c>
      <c r="C10" s="87" t="s">
        <v>6</v>
      </c>
      <c r="D10" s="87" t="s">
        <v>84</v>
      </c>
      <c r="E10" s="11"/>
      <c r="F10" s="11"/>
      <c r="G10" s="11"/>
      <c r="H10" s="11"/>
      <c r="I10" s="40"/>
    </row>
    <row r="11" spans="1:9" s="37" customFormat="1" ht="12.75" x14ac:dyDescent="0.2">
      <c r="A11" s="10"/>
      <c r="B11" s="11"/>
      <c r="C11" s="11"/>
      <c r="D11" s="11"/>
      <c r="E11" s="11"/>
      <c r="F11" s="11"/>
      <c r="G11" s="11"/>
      <c r="H11" s="11"/>
      <c r="I11" s="35"/>
    </row>
    <row r="12" spans="1:9" s="37" customFormat="1" ht="12.75" x14ac:dyDescent="0.2">
      <c r="A12" s="13"/>
      <c r="B12" s="13"/>
      <c r="C12" s="13"/>
      <c r="D12" s="13"/>
      <c r="E12" s="13"/>
      <c r="F12" s="13"/>
      <c r="G12" s="13"/>
      <c r="H12" s="13"/>
      <c r="I12" s="35"/>
    </row>
    <row r="13" spans="1:9" s="37" customFormat="1" ht="12.75" x14ac:dyDescent="0.2">
      <c r="A13" s="12"/>
      <c r="B13" s="13"/>
      <c r="C13" s="13"/>
      <c r="D13" s="13"/>
      <c r="E13" s="10" t="s">
        <v>7</v>
      </c>
      <c r="F13" s="13"/>
      <c r="G13" s="13"/>
      <c r="H13" s="13"/>
      <c r="I13" s="35"/>
    </row>
    <row r="14" spans="1:9" s="37" customFormat="1" ht="12.75" x14ac:dyDescent="0.2">
      <c r="A14" s="10"/>
      <c r="B14" s="11"/>
      <c r="C14" s="11"/>
      <c r="D14" s="11"/>
      <c r="E14" s="11"/>
      <c r="F14" s="11"/>
      <c r="G14" s="11"/>
      <c r="H14" s="11"/>
      <c r="I14" s="35"/>
    </row>
    <row r="15" spans="1:9" s="37" customFormat="1" ht="12.75" x14ac:dyDescent="0.2">
      <c r="A15" s="10"/>
      <c r="B15" s="87" t="s">
        <v>84</v>
      </c>
      <c r="C15" s="87" t="s">
        <v>6</v>
      </c>
      <c r="D15" s="87" t="s">
        <v>82</v>
      </c>
      <c r="E15" s="11"/>
      <c r="F15" s="11"/>
      <c r="G15" s="11"/>
      <c r="H15" s="11"/>
      <c r="I15" s="40"/>
    </row>
    <row r="16" spans="1:9" s="37" customFormat="1" ht="12.75" x14ac:dyDescent="0.2">
      <c r="A16" s="13"/>
      <c r="B16" s="13"/>
      <c r="C16" s="13"/>
      <c r="D16" s="13"/>
      <c r="E16" s="13"/>
      <c r="F16" s="13"/>
      <c r="G16" s="13"/>
      <c r="H16" s="13"/>
      <c r="I16" s="35"/>
    </row>
    <row r="17" spans="1:9" s="37" customFormat="1" ht="12.75" x14ac:dyDescent="0.2">
      <c r="A17" s="12"/>
      <c r="B17" s="13"/>
      <c r="C17" s="13"/>
      <c r="D17" s="13"/>
      <c r="E17" s="10" t="s">
        <v>8</v>
      </c>
      <c r="F17" s="13"/>
      <c r="G17" s="13"/>
      <c r="H17" s="13"/>
      <c r="I17" s="35"/>
    </row>
    <row r="18" spans="1:9" s="37" customFormat="1" ht="12.75" x14ac:dyDescent="0.2">
      <c r="A18" s="10"/>
      <c r="B18" s="87" t="s">
        <v>15</v>
      </c>
      <c r="C18" s="87" t="s">
        <v>6</v>
      </c>
      <c r="D18" s="87" t="s">
        <v>82</v>
      </c>
      <c r="E18" s="11"/>
      <c r="F18" s="11"/>
      <c r="G18" s="11"/>
      <c r="H18" s="11"/>
      <c r="I18" s="35"/>
    </row>
    <row r="19" spans="1:9" s="37" customFormat="1" ht="12.75" x14ac:dyDescent="0.2">
      <c r="A19" s="10"/>
      <c r="B19" s="11"/>
      <c r="C19" s="11"/>
      <c r="D19" s="11"/>
      <c r="E19" s="11"/>
      <c r="F19" s="11"/>
      <c r="G19" s="11"/>
      <c r="H19" s="11"/>
      <c r="I19" s="35"/>
    </row>
  </sheetData>
  <mergeCells count="5">
    <mergeCell ref="C2:G2"/>
    <mergeCell ref="B4:D4"/>
    <mergeCell ref="F4:H4"/>
    <mergeCell ref="B5:D5"/>
    <mergeCell ref="F5:H5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BDC58-CEBF-4B54-B33C-FDF7079487F9}">
  <sheetPr>
    <pageSetUpPr fitToPage="1"/>
  </sheetPr>
  <dimension ref="A1:Y26"/>
  <sheetViews>
    <sheetView workbookViewId="0">
      <selection activeCell="K31" sqref="K31"/>
    </sheetView>
  </sheetViews>
  <sheetFormatPr defaultRowHeight="15" x14ac:dyDescent="0.25"/>
  <cols>
    <col min="2" max="2" width="6" style="2" bestFit="1" customWidth="1"/>
    <col min="3" max="3" width="13.85546875" bestFit="1" customWidth="1"/>
    <col min="4" max="4" width="1.5703125" bestFit="1" customWidth="1"/>
    <col min="5" max="5" width="13.7109375" bestFit="1" customWidth="1"/>
    <col min="6" max="7" width="9.140625" style="98"/>
    <col min="8" max="8" width="6" style="2" bestFit="1" customWidth="1"/>
    <col min="9" max="9" width="15.140625" bestFit="1" customWidth="1"/>
    <col min="10" max="10" width="1.5703125" bestFit="1" customWidth="1"/>
    <col min="11" max="11" width="15.140625" bestFit="1" customWidth="1"/>
    <col min="12" max="13" width="9.140625" style="98"/>
    <col min="15" max="15" width="15.140625" bestFit="1" customWidth="1"/>
    <col min="16" max="16" width="1.5703125" bestFit="1" customWidth="1"/>
    <col min="17" max="17" width="15.140625" bestFit="1" customWidth="1"/>
    <col min="18" max="19" width="9.140625" style="98"/>
    <col min="21" max="21" width="15.140625" bestFit="1" customWidth="1"/>
    <col min="22" max="22" width="1.5703125" bestFit="1" customWidth="1"/>
    <col min="23" max="23" width="15.140625" bestFit="1" customWidth="1"/>
    <col min="24" max="25" width="9.140625" style="98"/>
  </cols>
  <sheetData>
    <row r="1" spans="1:25" x14ac:dyDescent="0.25">
      <c r="B1" s="101" t="s">
        <v>10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x14ac:dyDescent="0.25">
      <c r="B2" s="140" t="s">
        <v>11</v>
      </c>
      <c r="C2" s="140"/>
      <c r="D2" s="140"/>
      <c r="E2" s="140"/>
      <c r="F2" s="140" t="s">
        <v>9</v>
      </c>
      <c r="G2" s="140"/>
      <c r="H2" s="140" t="s">
        <v>12</v>
      </c>
      <c r="I2" s="140"/>
      <c r="J2" s="140"/>
      <c r="K2" s="140"/>
      <c r="L2" s="140" t="s">
        <v>9</v>
      </c>
      <c r="M2" s="140"/>
      <c r="N2" s="141" t="s">
        <v>36</v>
      </c>
      <c r="O2" s="141"/>
      <c r="P2" s="141"/>
      <c r="Q2" s="141"/>
      <c r="R2" s="141" t="s">
        <v>9</v>
      </c>
      <c r="S2" s="141"/>
      <c r="T2" s="141" t="s">
        <v>37</v>
      </c>
      <c r="U2" s="141"/>
      <c r="V2" s="141"/>
      <c r="W2" s="141"/>
      <c r="X2" s="141" t="s">
        <v>9</v>
      </c>
      <c r="Y2" s="141"/>
    </row>
    <row r="3" spans="1:25" x14ac:dyDescent="0.25">
      <c r="A3" s="19">
        <v>0.39583333333333331</v>
      </c>
      <c r="B3" s="22">
        <v>1</v>
      </c>
      <c r="C3" s="47" t="s">
        <v>34</v>
      </c>
      <c r="D3" s="47" t="s">
        <v>6</v>
      </c>
      <c r="E3" s="47" t="s">
        <v>35</v>
      </c>
      <c r="F3" s="22">
        <v>1</v>
      </c>
      <c r="G3" s="22">
        <v>11</v>
      </c>
      <c r="H3" s="22">
        <v>2</v>
      </c>
      <c r="I3" s="89" t="s">
        <v>13</v>
      </c>
      <c r="J3" s="89" t="s">
        <v>6</v>
      </c>
      <c r="K3" s="89" t="s">
        <v>78</v>
      </c>
      <c r="L3" s="22">
        <v>3</v>
      </c>
      <c r="M3" s="22">
        <v>9</v>
      </c>
      <c r="N3" s="22">
        <v>3</v>
      </c>
      <c r="O3" s="45" t="s">
        <v>81</v>
      </c>
      <c r="P3" s="45" t="s">
        <v>6</v>
      </c>
      <c r="Q3" s="45" t="s">
        <v>84</v>
      </c>
      <c r="R3" s="22">
        <v>13</v>
      </c>
      <c r="S3" s="22">
        <v>1</v>
      </c>
      <c r="T3" s="22">
        <v>4</v>
      </c>
      <c r="U3" s="90" t="s">
        <v>35</v>
      </c>
      <c r="V3" s="90" t="s">
        <v>6</v>
      </c>
      <c r="W3" s="90" t="s">
        <v>31</v>
      </c>
      <c r="X3" s="22">
        <v>11</v>
      </c>
      <c r="Y3" s="22">
        <v>2</v>
      </c>
    </row>
    <row r="4" spans="1:25" x14ac:dyDescent="0.25">
      <c r="A4" s="19">
        <v>0.40277777777777773</v>
      </c>
      <c r="B4" s="22">
        <v>5</v>
      </c>
      <c r="C4" s="47" t="s">
        <v>38</v>
      </c>
      <c r="D4" s="47" t="s">
        <v>6</v>
      </c>
      <c r="E4" s="47" t="s">
        <v>33</v>
      </c>
      <c r="F4" s="22">
        <v>7</v>
      </c>
      <c r="G4" s="22">
        <v>2</v>
      </c>
      <c r="H4" s="22">
        <v>6</v>
      </c>
      <c r="I4" s="89" t="s">
        <v>79</v>
      </c>
      <c r="J4" s="89" t="s">
        <v>6</v>
      </c>
      <c r="K4" s="89" t="s">
        <v>15</v>
      </c>
      <c r="L4" s="22">
        <v>6</v>
      </c>
      <c r="M4" s="22">
        <v>10</v>
      </c>
      <c r="N4" s="22">
        <v>7</v>
      </c>
      <c r="O4" s="91" t="s">
        <v>13</v>
      </c>
      <c r="P4" s="91" t="s">
        <v>6</v>
      </c>
      <c r="Q4" s="91" t="s">
        <v>85</v>
      </c>
      <c r="R4" s="22">
        <v>11</v>
      </c>
      <c r="S4" s="22">
        <v>9</v>
      </c>
      <c r="T4" s="22">
        <v>8</v>
      </c>
      <c r="U4" s="90" t="s">
        <v>77</v>
      </c>
      <c r="V4" s="90" t="s">
        <v>6</v>
      </c>
      <c r="W4" s="90" t="s">
        <v>34</v>
      </c>
      <c r="X4" s="22">
        <v>2</v>
      </c>
      <c r="Y4" s="22">
        <v>1</v>
      </c>
    </row>
    <row r="5" spans="1:25" x14ac:dyDescent="0.25">
      <c r="A5" s="19">
        <v>0.40972222222222199</v>
      </c>
      <c r="B5" s="22">
        <v>9</v>
      </c>
      <c r="C5" s="47" t="s">
        <v>31</v>
      </c>
      <c r="D5" s="47" t="s">
        <v>6</v>
      </c>
      <c r="E5" s="47" t="s">
        <v>75</v>
      </c>
      <c r="F5" s="22">
        <v>8</v>
      </c>
      <c r="G5" s="22">
        <v>2</v>
      </c>
      <c r="H5" s="22">
        <v>10</v>
      </c>
      <c r="I5" s="89" t="s">
        <v>81</v>
      </c>
      <c r="J5" s="89" t="s">
        <v>6</v>
      </c>
      <c r="K5" s="89" t="s">
        <v>82</v>
      </c>
      <c r="L5" s="22">
        <v>8</v>
      </c>
      <c r="M5" s="22">
        <v>5</v>
      </c>
      <c r="N5" s="22">
        <v>11</v>
      </c>
      <c r="O5" s="91" t="s">
        <v>15</v>
      </c>
      <c r="P5" s="91" t="s">
        <v>6</v>
      </c>
      <c r="Q5" s="91" t="s">
        <v>87</v>
      </c>
      <c r="R5" s="22">
        <v>5</v>
      </c>
      <c r="S5" s="22">
        <v>6</v>
      </c>
      <c r="T5" s="22">
        <v>12</v>
      </c>
      <c r="U5" s="90" t="s">
        <v>34</v>
      </c>
      <c r="V5" s="90" t="s">
        <v>6</v>
      </c>
      <c r="W5" s="90" t="s">
        <v>38</v>
      </c>
      <c r="X5" s="22">
        <v>5</v>
      </c>
      <c r="Y5" s="22">
        <v>3</v>
      </c>
    </row>
    <row r="6" spans="1:25" x14ac:dyDescent="0.25">
      <c r="A6" s="19">
        <v>0.41666666666666702</v>
      </c>
      <c r="B6" s="22">
        <v>13</v>
      </c>
      <c r="C6" s="91" t="s">
        <v>82</v>
      </c>
      <c r="D6" s="91" t="s">
        <v>6</v>
      </c>
      <c r="E6" s="91" t="s">
        <v>86</v>
      </c>
      <c r="F6" s="22">
        <v>3</v>
      </c>
      <c r="G6" s="22">
        <v>14</v>
      </c>
      <c r="H6" s="22">
        <v>14</v>
      </c>
      <c r="I6" s="89" t="s">
        <v>84</v>
      </c>
      <c r="J6" s="89" t="s">
        <v>6</v>
      </c>
      <c r="K6" s="89" t="s">
        <v>77</v>
      </c>
      <c r="L6" s="22">
        <v>4</v>
      </c>
      <c r="M6" s="22">
        <v>7</v>
      </c>
      <c r="N6" s="22">
        <v>15</v>
      </c>
      <c r="O6" s="45" t="s">
        <v>78</v>
      </c>
      <c r="P6" s="45" t="s">
        <v>6</v>
      </c>
      <c r="Q6" s="45" t="s">
        <v>77</v>
      </c>
      <c r="R6" s="22">
        <v>5</v>
      </c>
      <c r="S6" s="22">
        <v>1</v>
      </c>
      <c r="T6" s="22">
        <v>16</v>
      </c>
      <c r="U6" s="92" t="s">
        <v>15</v>
      </c>
      <c r="V6" s="92" t="s">
        <v>6</v>
      </c>
      <c r="W6" s="92" t="s">
        <v>84</v>
      </c>
      <c r="X6" s="22">
        <v>11</v>
      </c>
      <c r="Y6" s="22">
        <v>7</v>
      </c>
    </row>
    <row r="7" spans="1:25" x14ac:dyDescent="0.25">
      <c r="A7" s="19">
        <v>0.42361111111111099</v>
      </c>
      <c r="B7" s="22">
        <v>17</v>
      </c>
      <c r="C7" s="47" t="s">
        <v>35</v>
      </c>
      <c r="D7" s="47" t="s">
        <v>6</v>
      </c>
      <c r="E7" s="47" t="s">
        <v>32</v>
      </c>
      <c r="F7" s="22">
        <v>8</v>
      </c>
      <c r="G7" s="22">
        <v>4</v>
      </c>
      <c r="H7" s="22">
        <v>18</v>
      </c>
      <c r="I7" s="89" t="s">
        <v>85</v>
      </c>
      <c r="J7" s="89" t="s">
        <v>6</v>
      </c>
      <c r="K7" s="89" t="s">
        <v>86</v>
      </c>
      <c r="L7" s="22">
        <v>2</v>
      </c>
      <c r="M7" s="22">
        <v>12</v>
      </c>
      <c r="N7" s="22">
        <v>19</v>
      </c>
      <c r="O7" s="91" t="s">
        <v>85</v>
      </c>
      <c r="P7" s="91" t="s">
        <v>6</v>
      </c>
      <c r="Q7" s="91" t="s">
        <v>79</v>
      </c>
      <c r="R7" s="22">
        <v>8</v>
      </c>
      <c r="S7" s="22">
        <v>12</v>
      </c>
      <c r="T7" s="22">
        <v>20</v>
      </c>
      <c r="U7" s="90" t="s">
        <v>31</v>
      </c>
      <c r="V7" s="90" t="s">
        <v>6</v>
      </c>
      <c r="W7" s="90" t="s">
        <v>77</v>
      </c>
      <c r="X7" s="22">
        <v>1</v>
      </c>
      <c r="Y7" s="22">
        <v>5</v>
      </c>
    </row>
    <row r="8" spans="1:25" x14ac:dyDescent="0.25">
      <c r="A8" s="19">
        <v>0.43055555555555503</v>
      </c>
      <c r="B8" s="22">
        <v>21</v>
      </c>
      <c r="C8" s="47" t="s">
        <v>33</v>
      </c>
      <c r="D8" s="47" t="s">
        <v>6</v>
      </c>
      <c r="E8" s="47" t="s">
        <v>74</v>
      </c>
      <c r="F8" s="22">
        <v>2</v>
      </c>
      <c r="G8" s="22">
        <v>8</v>
      </c>
      <c r="H8" s="22">
        <v>22</v>
      </c>
      <c r="I8" s="89" t="s">
        <v>78</v>
      </c>
      <c r="J8" s="89" t="s">
        <v>6</v>
      </c>
      <c r="K8" s="89" t="s">
        <v>14</v>
      </c>
      <c r="L8" s="22">
        <v>10</v>
      </c>
      <c r="M8" s="22">
        <v>2</v>
      </c>
      <c r="N8" s="22">
        <v>23</v>
      </c>
      <c r="O8" s="45" t="s">
        <v>78</v>
      </c>
      <c r="P8" s="45" t="s">
        <v>6</v>
      </c>
      <c r="Q8" s="45" t="s">
        <v>81</v>
      </c>
      <c r="R8" s="22">
        <v>3</v>
      </c>
      <c r="S8" s="22">
        <v>8</v>
      </c>
      <c r="T8" s="22">
        <v>24</v>
      </c>
      <c r="U8" s="90" t="s">
        <v>35</v>
      </c>
      <c r="V8" s="90" t="s">
        <v>6</v>
      </c>
      <c r="W8" s="90" t="s">
        <v>34</v>
      </c>
      <c r="X8" s="22">
        <v>4</v>
      </c>
      <c r="Y8" s="22">
        <v>3</v>
      </c>
    </row>
    <row r="9" spans="1:25" x14ac:dyDescent="0.25">
      <c r="A9" s="19">
        <v>0.4375</v>
      </c>
      <c r="B9" s="22">
        <v>25</v>
      </c>
      <c r="C9" s="47" t="s">
        <v>75</v>
      </c>
      <c r="D9" s="47" t="s">
        <v>6</v>
      </c>
      <c r="E9" s="47" t="s">
        <v>76</v>
      </c>
      <c r="F9" s="22">
        <v>1</v>
      </c>
      <c r="G9" s="22">
        <v>8</v>
      </c>
      <c r="H9" s="22">
        <v>26</v>
      </c>
      <c r="I9" s="89" t="s">
        <v>15</v>
      </c>
      <c r="J9" s="89" t="s">
        <v>6</v>
      </c>
      <c r="K9" s="89" t="s">
        <v>80</v>
      </c>
      <c r="L9" s="22">
        <v>7</v>
      </c>
      <c r="M9" s="22">
        <v>3</v>
      </c>
      <c r="N9" s="22">
        <v>27</v>
      </c>
      <c r="O9" s="89" t="s">
        <v>77</v>
      </c>
      <c r="P9" s="89" t="s">
        <v>6</v>
      </c>
      <c r="Q9" s="89" t="s">
        <v>30</v>
      </c>
      <c r="R9" s="22">
        <v>8</v>
      </c>
      <c r="S9" s="22">
        <v>10</v>
      </c>
      <c r="T9" s="22">
        <v>28</v>
      </c>
      <c r="U9" s="90" t="s">
        <v>38</v>
      </c>
      <c r="V9" s="90" t="s">
        <v>6</v>
      </c>
      <c r="W9" s="90" t="s">
        <v>77</v>
      </c>
      <c r="X9" s="22">
        <v>3</v>
      </c>
      <c r="Y9" s="22">
        <v>5</v>
      </c>
    </row>
    <row r="10" spans="1:25" x14ac:dyDescent="0.25">
      <c r="A10" s="19">
        <v>0.44444444444444398</v>
      </c>
      <c r="B10" s="22">
        <v>29</v>
      </c>
      <c r="C10" s="91" t="s">
        <v>87</v>
      </c>
      <c r="D10" s="91" t="s">
        <v>6</v>
      </c>
      <c r="E10" s="91" t="s">
        <v>81</v>
      </c>
      <c r="F10" s="22">
        <v>6</v>
      </c>
      <c r="G10" s="22">
        <v>5</v>
      </c>
      <c r="H10" s="22">
        <v>30</v>
      </c>
      <c r="I10" s="89" t="s">
        <v>82</v>
      </c>
      <c r="J10" s="89" t="s">
        <v>6</v>
      </c>
      <c r="K10" s="89" t="s">
        <v>83</v>
      </c>
      <c r="L10" s="22">
        <v>7</v>
      </c>
      <c r="M10" s="22">
        <v>6</v>
      </c>
      <c r="N10" s="22">
        <v>31</v>
      </c>
      <c r="O10" s="89" t="s">
        <v>86</v>
      </c>
      <c r="P10" s="89" t="s">
        <v>6</v>
      </c>
      <c r="Q10" s="89" t="s">
        <v>87</v>
      </c>
      <c r="R10" s="22">
        <v>20</v>
      </c>
      <c r="S10" s="22">
        <v>0</v>
      </c>
      <c r="T10" s="22">
        <v>32</v>
      </c>
      <c r="U10" s="90" t="s">
        <v>38</v>
      </c>
      <c r="V10" s="90" t="s">
        <v>6</v>
      </c>
      <c r="W10" s="90" t="s">
        <v>31</v>
      </c>
      <c r="X10" s="22">
        <v>6</v>
      </c>
      <c r="Y10" s="22">
        <v>1</v>
      </c>
    </row>
    <row r="11" spans="1:25" x14ac:dyDescent="0.25">
      <c r="A11" s="19">
        <v>0.45138888888888901</v>
      </c>
      <c r="B11" s="22">
        <v>33</v>
      </c>
      <c r="C11" s="47" t="s">
        <v>34</v>
      </c>
      <c r="D11" s="47" t="s">
        <v>6</v>
      </c>
      <c r="E11" s="47" t="s">
        <v>32</v>
      </c>
      <c r="F11" s="22">
        <v>1</v>
      </c>
      <c r="G11" s="22">
        <v>2</v>
      </c>
      <c r="H11" s="22">
        <v>34</v>
      </c>
      <c r="I11" s="89" t="s">
        <v>13</v>
      </c>
      <c r="J11" s="89" t="s">
        <v>6</v>
      </c>
      <c r="K11" s="89" t="s">
        <v>14</v>
      </c>
      <c r="L11" s="22">
        <v>10</v>
      </c>
      <c r="M11" s="22">
        <v>4</v>
      </c>
      <c r="N11" s="22">
        <v>35</v>
      </c>
      <c r="O11" s="45" t="s">
        <v>84</v>
      </c>
      <c r="P11" s="45" t="s">
        <v>6</v>
      </c>
      <c r="Q11" s="45" t="s">
        <v>77</v>
      </c>
      <c r="R11" s="22">
        <v>3</v>
      </c>
      <c r="S11" s="22">
        <v>2</v>
      </c>
      <c r="T11" s="22">
        <v>36</v>
      </c>
      <c r="U11" s="92" t="s">
        <v>84</v>
      </c>
      <c r="V11" s="92" t="s">
        <v>6</v>
      </c>
      <c r="W11" s="92" t="s">
        <v>82</v>
      </c>
      <c r="X11" s="22">
        <v>12</v>
      </c>
      <c r="Y11" s="22">
        <v>2</v>
      </c>
    </row>
    <row r="12" spans="1:25" x14ac:dyDescent="0.25">
      <c r="A12" s="19">
        <v>0.45833333333333298</v>
      </c>
      <c r="B12" s="22">
        <v>37</v>
      </c>
      <c r="C12" s="47" t="s">
        <v>38</v>
      </c>
      <c r="D12" s="47" t="s">
        <v>6</v>
      </c>
      <c r="E12" s="47" t="s">
        <v>74</v>
      </c>
      <c r="F12" s="22">
        <v>5</v>
      </c>
      <c r="G12" s="22">
        <v>13</v>
      </c>
      <c r="H12" s="22">
        <v>38</v>
      </c>
      <c r="I12" s="89" t="s">
        <v>79</v>
      </c>
      <c r="J12" s="89" t="s">
        <v>6</v>
      </c>
      <c r="K12" s="89" t="s">
        <v>80</v>
      </c>
      <c r="L12" s="22">
        <v>12</v>
      </c>
      <c r="M12" s="22">
        <v>6</v>
      </c>
      <c r="N12" s="22">
        <v>39</v>
      </c>
      <c r="O12" s="91" t="s">
        <v>86</v>
      </c>
      <c r="P12" s="91" t="s">
        <v>6</v>
      </c>
      <c r="Q12" s="91" t="s">
        <v>84</v>
      </c>
      <c r="R12" s="22">
        <v>9</v>
      </c>
      <c r="S12" s="22">
        <v>10</v>
      </c>
      <c r="T12" s="22">
        <v>40</v>
      </c>
      <c r="U12" s="90" t="s">
        <v>77</v>
      </c>
      <c r="V12" s="90" t="s">
        <v>6</v>
      </c>
      <c r="W12" s="90" t="s">
        <v>35</v>
      </c>
      <c r="X12" s="22">
        <v>3</v>
      </c>
      <c r="Y12" s="22">
        <v>4</v>
      </c>
    </row>
    <row r="13" spans="1:25" x14ac:dyDescent="0.25">
      <c r="A13" s="19">
        <v>0.46527777777777801</v>
      </c>
      <c r="B13" s="22">
        <v>41</v>
      </c>
      <c r="C13" s="47" t="s">
        <v>31</v>
      </c>
      <c r="D13" s="47" t="s">
        <v>6</v>
      </c>
      <c r="E13" s="47" t="s">
        <v>76</v>
      </c>
      <c r="F13" s="22">
        <v>2</v>
      </c>
      <c r="G13" s="22">
        <v>7</v>
      </c>
      <c r="H13" s="22">
        <v>42</v>
      </c>
      <c r="I13" s="89" t="s">
        <v>81</v>
      </c>
      <c r="J13" s="89" t="s">
        <v>6</v>
      </c>
      <c r="K13" s="89" t="s">
        <v>83</v>
      </c>
      <c r="L13" s="22">
        <v>9</v>
      </c>
      <c r="M13" s="22">
        <v>12</v>
      </c>
      <c r="N13" s="22">
        <v>43</v>
      </c>
      <c r="O13" s="45" t="s">
        <v>81</v>
      </c>
      <c r="P13" s="45" t="s">
        <v>6</v>
      </c>
      <c r="Q13" s="45" t="s">
        <v>77</v>
      </c>
      <c r="R13" s="22">
        <v>10</v>
      </c>
      <c r="S13" s="22">
        <v>2</v>
      </c>
      <c r="T13" s="22">
        <v>44</v>
      </c>
      <c r="U13" s="90" t="s">
        <v>35</v>
      </c>
      <c r="V13" s="90" t="s">
        <v>6</v>
      </c>
      <c r="W13" s="90" t="s">
        <v>38</v>
      </c>
      <c r="X13" s="22">
        <v>5</v>
      </c>
      <c r="Y13" s="22">
        <v>2</v>
      </c>
    </row>
    <row r="14" spans="1:25" x14ac:dyDescent="0.25">
      <c r="A14" s="19">
        <v>0.47222222222222199</v>
      </c>
      <c r="B14" s="22">
        <v>45</v>
      </c>
      <c r="C14" s="91" t="s">
        <v>13</v>
      </c>
      <c r="D14" s="91" t="s">
        <v>6</v>
      </c>
      <c r="E14" s="91" t="s">
        <v>79</v>
      </c>
      <c r="F14" s="22">
        <v>12</v>
      </c>
      <c r="G14" s="22">
        <v>7</v>
      </c>
      <c r="H14" s="22">
        <v>46</v>
      </c>
      <c r="I14" s="89" t="s">
        <v>84</v>
      </c>
      <c r="J14" s="89" t="s">
        <v>6</v>
      </c>
      <c r="K14" s="89" t="s">
        <v>30</v>
      </c>
      <c r="L14" s="22">
        <v>9</v>
      </c>
      <c r="M14" s="22">
        <v>10</v>
      </c>
      <c r="N14" s="22">
        <v>47</v>
      </c>
      <c r="O14" s="91" t="s">
        <v>15</v>
      </c>
      <c r="P14" s="91" t="s">
        <v>6</v>
      </c>
      <c r="Q14" s="91" t="s">
        <v>81</v>
      </c>
      <c r="R14" s="22">
        <v>9</v>
      </c>
      <c r="S14" s="22">
        <v>8</v>
      </c>
      <c r="T14" s="22">
        <v>48</v>
      </c>
      <c r="U14" s="90" t="s">
        <v>31</v>
      </c>
      <c r="V14" s="90" t="s">
        <v>6</v>
      </c>
      <c r="W14" s="90" t="s">
        <v>34</v>
      </c>
      <c r="X14" s="22">
        <v>1</v>
      </c>
      <c r="Y14" s="22">
        <v>8</v>
      </c>
    </row>
    <row r="15" spans="1:25" x14ac:dyDescent="0.25">
      <c r="A15" s="19">
        <v>0.47916666666666602</v>
      </c>
      <c r="B15" s="22">
        <v>49</v>
      </c>
      <c r="C15" s="91" t="s">
        <v>82</v>
      </c>
      <c r="D15" s="91" t="s">
        <v>6</v>
      </c>
      <c r="E15" s="91" t="s">
        <v>84</v>
      </c>
      <c r="F15" s="22">
        <v>4</v>
      </c>
      <c r="G15" s="22">
        <v>5</v>
      </c>
      <c r="H15" s="22">
        <v>50</v>
      </c>
      <c r="I15" s="89" t="s">
        <v>85</v>
      </c>
      <c r="J15" s="89" t="s">
        <v>6</v>
      </c>
      <c r="K15" s="89" t="s">
        <v>87</v>
      </c>
      <c r="L15" s="22">
        <v>20</v>
      </c>
      <c r="M15" s="22">
        <v>0</v>
      </c>
      <c r="N15" s="22">
        <v>51</v>
      </c>
      <c r="O15" s="45" t="s">
        <v>78</v>
      </c>
      <c r="P15" s="45" t="s">
        <v>6</v>
      </c>
      <c r="Q15" s="45" t="s">
        <v>84</v>
      </c>
      <c r="R15" s="22">
        <v>4</v>
      </c>
      <c r="S15" s="22">
        <v>8</v>
      </c>
      <c r="T15" s="22">
        <v>52</v>
      </c>
      <c r="U15" s="92" t="s">
        <v>15</v>
      </c>
      <c r="V15" s="92" t="s">
        <v>6</v>
      </c>
      <c r="W15" s="92" t="s">
        <v>82</v>
      </c>
      <c r="X15" s="22">
        <v>6</v>
      </c>
      <c r="Y15" s="22">
        <v>3</v>
      </c>
    </row>
    <row r="16" spans="1:25" x14ac:dyDescent="0.25">
      <c r="B16" s="101" t="s">
        <v>90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</row>
    <row r="17" spans="1:25" x14ac:dyDescent="0.25">
      <c r="A17" s="19">
        <v>0.4861111111111111</v>
      </c>
      <c r="B17" s="46">
        <v>57</v>
      </c>
      <c r="C17" s="47" t="s">
        <v>35</v>
      </c>
      <c r="D17" s="47"/>
      <c r="E17" s="47" t="s">
        <v>74</v>
      </c>
      <c r="F17" s="46">
        <v>4</v>
      </c>
      <c r="G17" s="46">
        <v>3</v>
      </c>
      <c r="H17" s="46">
        <v>58</v>
      </c>
      <c r="I17" s="47" t="s">
        <v>76</v>
      </c>
      <c r="J17" s="47"/>
      <c r="K17" s="47" t="s">
        <v>31</v>
      </c>
      <c r="L17" s="46">
        <v>8</v>
      </c>
      <c r="M17" s="46">
        <v>0</v>
      </c>
      <c r="N17" s="46">
        <v>59</v>
      </c>
      <c r="O17" s="90" t="s">
        <v>35</v>
      </c>
      <c r="P17" s="90"/>
      <c r="Q17" s="90" t="s">
        <v>38</v>
      </c>
      <c r="R17" s="46">
        <v>4</v>
      </c>
      <c r="S17" s="46">
        <v>5</v>
      </c>
      <c r="T17" s="46">
        <v>60</v>
      </c>
      <c r="U17" s="90" t="s">
        <v>92</v>
      </c>
      <c r="V17" s="90"/>
      <c r="W17" s="90" t="s">
        <v>93</v>
      </c>
      <c r="X17" s="46">
        <v>3</v>
      </c>
      <c r="Y17" s="46">
        <v>0</v>
      </c>
    </row>
    <row r="18" spans="1:25" x14ac:dyDescent="0.25">
      <c r="A18" s="19">
        <v>0.49305555555555558</v>
      </c>
      <c r="B18" s="46">
        <v>61</v>
      </c>
      <c r="C18" s="89" t="s">
        <v>30</v>
      </c>
      <c r="D18" s="89"/>
      <c r="E18" s="89" t="s">
        <v>94</v>
      </c>
      <c r="F18" s="46">
        <v>8</v>
      </c>
      <c r="G18" s="46">
        <v>9</v>
      </c>
      <c r="H18" s="46">
        <v>62</v>
      </c>
      <c r="I18" s="45" t="s">
        <v>81</v>
      </c>
      <c r="J18" s="45"/>
      <c r="K18" s="45" t="s">
        <v>77</v>
      </c>
      <c r="L18" s="46">
        <v>15</v>
      </c>
      <c r="M18" s="46">
        <v>1</v>
      </c>
      <c r="N18" s="46">
        <v>63</v>
      </c>
      <c r="O18" s="45" t="s">
        <v>84</v>
      </c>
      <c r="P18" s="45"/>
      <c r="Q18" s="45" t="s">
        <v>95</v>
      </c>
      <c r="R18" s="46">
        <v>6</v>
      </c>
      <c r="S18" s="46">
        <v>7</v>
      </c>
      <c r="T18" s="93">
        <v>64</v>
      </c>
      <c r="U18" s="92" t="s">
        <v>15</v>
      </c>
      <c r="V18" s="92"/>
      <c r="W18" s="92" t="s">
        <v>82</v>
      </c>
      <c r="X18" s="46">
        <v>6</v>
      </c>
      <c r="Y18" s="46">
        <v>10</v>
      </c>
    </row>
    <row r="19" spans="1:25" x14ac:dyDescent="0.25">
      <c r="A19" s="19">
        <v>0.5</v>
      </c>
      <c r="B19" s="46">
        <v>65</v>
      </c>
      <c r="C19" s="89" t="s">
        <v>86</v>
      </c>
      <c r="D19" s="89"/>
      <c r="E19" s="89" t="s">
        <v>94</v>
      </c>
      <c r="F19" s="46">
        <v>7</v>
      </c>
      <c r="G19" s="46">
        <v>3</v>
      </c>
      <c r="H19" s="46">
        <v>66</v>
      </c>
      <c r="I19" s="89" t="s">
        <v>78</v>
      </c>
      <c r="J19" s="89"/>
      <c r="K19" s="89" t="s">
        <v>15</v>
      </c>
      <c r="L19" s="46">
        <v>6</v>
      </c>
      <c r="M19" s="46">
        <v>8</v>
      </c>
      <c r="N19" s="46">
        <v>67</v>
      </c>
      <c r="O19" s="91" t="s">
        <v>13</v>
      </c>
      <c r="P19" s="91"/>
      <c r="Q19" s="91" t="s">
        <v>96</v>
      </c>
      <c r="R19" s="46">
        <v>8</v>
      </c>
      <c r="S19" s="46">
        <v>6</v>
      </c>
      <c r="T19" s="46">
        <v>68</v>
      </c>
      <c r="U19" s="91" t="s">
        <v>84</v>
      </c>
      <c r="V19" s="91"/>
      <c r="W19" s="91" t="s">
        <v>86</v>
      </c>
      <c r="X19" s="46">
        <v>6</v>
      </c>
      <c r="Y19" s="46">
        <v>7</v>
      </c>
    </row>
    <row r="20" spans="1:25" x14ac:dyDescent="0.25">
      <c r="A20" s="19">
        <v>0.50694444444444497</v>
      </c>
      <c r="B20" s="96">
        <v>69</v>
      </c>
      <c r="C20" s="47" t="s">
        <v>74</v>
      </c>
      <c r="D20" s="47"/>
      <c r="E20" s="47" t="s">
        <v>31</v>
      </c>
      <c r="F20" s="46">
        <v>8</v>
      </c>
      <c r="G20" s="46">
        <v>7</v>
      </c>
      <c r="H20" s="96">
        <v>67</v>
      </c>
      <c r="I20" s="90" t="s">
        <v>35</v>
      </c>
      <c r="J20" s="90"/>
      <c r="K20" s="90" t="s">
        <v>97</v>
      </c>
      <c r="L20" s="46">
        <v>4</v>
      </c>
      <c r="M20" s="46">
        <v>1</v>
      </c>
      <c r="N20" s="96">
        <v>68</v>
      </c>
      <c r="O20" s="89" t="s">
        <v>94</v>
      </c>
      <c r="P20" s="89"/>
      <c r="Q20" s="89" t="s">
        <v>78</v>
      </c>
      <c r="R20" s="46">
        <v>8</v>
      </c>
      <c r="S20" s="46">
        <v>6</v>
      </c>
      <c r="T20" s="96">
        <v>69</v>
      </c>
      <c r="U20" s="45" t="s">
        <v>92</v>
      </c>
      <c r="V20" s="45"/>
      <c r="W20" s="45" t="s">
        <v>84</v>
      </c>
      <c r="X20" s="46">
        <v>0</v>
      </c>
      <c r="Y20" s="46">
        <v>4</v>
      </c>
    </row>
    <row r="21" spans="1:25" x14ac:dyDescent="0.25">
      <c r="A21" s="19">
        <v>0.51388888888888895</v>
      </c>
      <c r="B21" s="96">
        <v>70</v>
      </c>
      <c r="C21" s="91" t="s">
        <v>87</v>
      </c>
      <c r="D21" s="91"/>
      <c r="E21" s="91" t="s">
        <v>84</v>
      </c>
      <c r="F21" s="46">
        <v>8</v>
      </c>
      <c r="G21" s="46">
        <v>6</v>
      </c>
      <c r="H21" s="93">
        <v>71</v>
      </c>
      <c r="I21" s="90" t="s">
        <v>38</v>
      </c>
      <c r="J21" s="90"/>
      <c r="K21" s="90" t="s">
        <v>92</v>
      </c>
      <c r="L21" s="46">
        <v>3</v>
      </c>
      <c r="M21" s="46">
        <v>2</v>
      </c>
      <c r="N21" s="93">
        <v>72</v>
      </c>
      <c r="O21" s="89" t="s">
        <v>86</v>
      </c>
      <c r="P21" s="89"/>
      <c r="Q21" s="89" t="s">
        <v>15</v>
      </c>
      <c r="R21" s="46">
        <v>5</v>
      </c>
      <c r="S21" s="46">
        <v>3</v>
      </c>
      <c r="T21" s="93">
        <v>73</v>
      </c>
      <c r="U21" s="45" t="s">
        <v>81</v>
      </c>
      <c r="V21" s="45"/>
      <c r="W21" s="45" t="s">
        <v>95</v>
      </c>
      <c r="X21" s="46">
        <v>8</v>
      </c>
      <c r="Y21" s="46">
        <v>3</v>
      </c>
    </row>
    <row r="22" spans="1:25" x14ac:dyDescent="0.25">
      <c r="A22" s="19">
        <v>0.52083333333333304</v>
      </c>
      <c r="B22" s="93">
        <v>74</v>
      </c>
      <c r="C22" s="47" t="s">
        <v>35</v>
      </c>
      <c r="D22" s="47"/>
      <c r="E22" s="47" t="s">
        <v>76</v>
      </c>
      <c r="F22" s="46">
        <v>4</v>
      </c>
      <c r="G22" s="46">
        <v>2</v>
      </c>
      <c r="H22" s="93">
        <v>75</v>
      </c>
      <c r="I22" s="91" t="s">
        <v>13</v>
      </c>
      <c r="J22" s="91"/>
      <c r="K22" s="91" t="s">
        <v>86</v>
      </c>
      <c r="L22" s="46">
        <v>10</v>
      </c>
      <c r="M22" s="46">
        <v>11</v>
      </c>
      <c r="N22" s="46"/>
      <c r="O22" s="46"/>
      <c r="P22" s="88"/>
      <c r="Q22" s="46"/>
      <c r="R22" s="46"/>
      <c r="S22" s="46"/>
      <c r="T22" s="46"/>
      <c r="U22" s="46"/>
      <c r="V22" s="88"/>
      <c r="W22" s="46"/>
      <c r="X22" s="46"/>
      <c r="Y22" s="46"/>
    </row>
    <row r="25" spans="1:25" x14ac:dyDescent="0.25">
      <c r="B25" s="94"/>
      <c r="C25" t="s">
        <v>88</v>
      </c>
    </row>
    <row r="26" spans="1:25" x14ac:dyDescent="0.25">
      <c r="B26" s="95"/>
      <c r="C26" t="s">
        <v>89</v>
      </c>
    </row>
  </sheetData>
  <mergeCells count="10">
    <mergeCell ref="B16:Y16"/>
    <mergeCell ref="N2:Q2"/>
    <mergeCell ref="R2:S2"/>
    <mergeCell ref="T2:W2"/>
    <mergeCell ref="X2:Y2"/>
    <mergeCell ref="B1:Y1"/>
    <mergeCell ref="B2:E2"/>
    <mergeCell ref="H2:K2"/>
    <mergeCell ref="F2:G2"/>
    <mergeCell ref="L2:M2"/>
  </mergeCells>
  <pageMargins left="0.7" right="0.7" top="0.75" bottom="0.75" header="0.3" footer="0.3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85CB4-BD9F-437D-84A7-4154F076EFB2}">
  <dimension ref="A1:Y26"/>
  <sheetViews>
    <sheetView tabSelected="1" topLeftCell="G1" workbookViewId="0">
      <selection activeCell="U27" sqref="U27"/>
    </sheetView>
  </sheetViews>
  <sheetFormatPr defaultRowHeight="15" x14ac:dyDescent="0.25"/>
  <cols>
    <col min="3" max="3" width="13.7109375" bestFit="1" customWidth="1"/>
    <col min="4" max="4" width="1.5703125" bestFit="1" customWidth="1"/>
    <col min="5" max="5" width="13.7109375" bestFit="1" customWidth="1"/>
    <col min="9" max="9" width="13.85546875" bestFit="1" customWidth="1"/>
    <col min="10" max="10" width="1.5703125" bestFit="1" customWidth="1"/>
    <col min="11" max="11" width="13.85546875" bestFit="1" customWidth="1"/>
    <col min="15" max="15" width="13.85546875" bestFit="1" customWidth="1"/>
    <col min="16" max="16" width="1.5703125" bestFit="1" customWidth="1"/>
    <col min="17" max="17" width="13.7109375" bestFit="1" customWidth="1"/>
    <col min="21" max="21" width="13.85546875" bestFit="1" customWidth="1"/>
    <col min="22" max="22" width="1.5703125" bestFit="1" customWidth="1"/>
    <col min="23" max="23" width="13.7109375" bestFit="1" customWidth="1"/>
  </cols>
  <sheetData>
    <row r="1" spans="1:25" x14ac:dyDescent="0.25">
      <c r="B1" s="101" t="s">
        <v>10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x14ac:dyDescent="0.25">
      <c r="B2" s="140" t="s">
        <v>11</v>
      </c>
      <c r="C2" s="140"/>
      <c r="D2" s="140"/>
      <c r="E2" s="140"/>
      <c r="F2" s="140" t="s">
        <v>9</v>
      </c>
      <c r="G2" s="140"/>
      <c r="H2" s="140" t="s">
        <v>12</v>
      </c>
      <c r="I2" s="140"/>
      <c r="J2" s="140"/>
      <c r="K2" s="140"/>
      <c r="L2" s="140" t="s">
        <v>9</v>
      </c>
      <c r="M2" s="140"/>
      <c r="N2" s="141" t="s">
        <v>36</v>
      </c>
      <c r="O2" s="141"/>
      <c r="P2" s="141"/>
      <c r="Q2" s="141"/>
      <c r="R2" s="141" t="s">
        <v>9</v>
      </c>
      <c r="S2" s="141"/>
      <c r="T2" s="141" t="s">
        <v>37</v>
      </c>
      <c r="U2" s="141"/>
      <c r="V2" s="141"/>
      <c r="W2" s="141"/>
      <c r="X2" s="141" t="s">
        <v>9</v>
      </c>
      <c r="Y2" s="141"/>
    </row>
    <row r="3" spans="1:25" x14ac:dyDescent="0.25">
      <c r="A3" s="19">
        <v>0.39583333333333331</v>
      </c>
      <c r="B3" s="22">
        <v>1</v>
      </c>
      <c r="C3" s="47" t="s">
        <v>34</v>
      </c>
      <c r="D3" s="47" t="s">
        <v>6</v>
      </c>
      <c r="E3" s="47" t="s">
        <v>35</v>
      </c>
      <c r="F3" s="1"/>
      <c r="G3" s="1"/>
      <c r="H3" s="22">
        <v>2</v>
      </c>
      <c r="I3" s="89" t="s">
        <v>13</v>
      </c>
      <c r="J3" s="89" t="s">
        <v>6</v>
      </c>
      <c r="K3" s="89" t="s">
        <v>78</v>
      </c>
      <c r="L3" s="1"/>
      <c r="M3" s="1"/>
      <c r="N3" s="22">
        <v>3</v>
      </c>
      <c r="O3" s="45" t="s">
        <v>81</v>
      </c>
      <c r="P3" s="45" t="s">
        <v>6</v>
      </c>
      <c r="Q3" s="45" t="s">
        <v>84</v>
      </c>
      <c r="R3" s="1"/>
      <c r="S3" s="1"/>
      <c r="T3" s="22">
        <v>4</v>
      </c>
      <c r="U3" s="90" t="s">
        <v>35</v>
      </c>
      <c r="V3" s="90" t="s">
        <v>6</v>
      </c>
      <c r="W3" s="90" t="s">
        <v>31</v>
      </c>
      <c r="X3" s="1"/>
      <c r="Y3" s="1"/>
    </row>
    <row r="4" spans="1:25" x14ac:dyDescent="0.25">
      <c r="A4" s="19">
        <v>0.40277777777777773</v>
      </c>
      <c r="B4" s="22">
        <v>5</v>
      </c>
      <c r="C4" s="47" t="s">
        <v>38</v>
      </c>
      <c r="D4" s="47" t="s">
        <v>6</v>
      </c>
      <c r="E4" s="47" t="s">
        <v>33</v>
      </c>
      <c r="F4" s="1"/>
      <c r="G4" s="1"/>
      <c r="H4" s="22">
        <v>6</v>
      </c>
      <c r="I4" s="89" t="s">
        <v>79</v>
      </c>
      <c r="J4" s="89" t="s">
        <v>6</v>
      </c>
      <c r="K4" s="89" t="s">
        <v>15</v>
      </c>
      <c r="L4" s="1"/>
      <c r="M4" s="1"/>
      <c r="N4" s="22">
        <v>7</v>
      </c>
      <c r="O4" s="91" t="s">
        <v>13</v>
      </c>
      <c r="P4" s="91" t="s">
        <v>6</v>
      </c>
      <c r="Q4" s="91" t="s">
        <v>85</v>
      </c>
      <c r="R4" s="1"/>
      <c r="S4" s="1"/>
      <c r="T4" s="22">
        <v>8</v>
      </c>
      <c r="U4" s="90" t="s">
        <v>77</v>
      </c>
      <c r="V4" s="90" t="s">
        <v>6</v>
      </c>
      <c r="W4" s="90" t="s">
        <v>34</v>
      </c>
      <c r="X4" s="1"/>
      <c r="Y4" s="1"/>
    </row>
    <row r="5" spans="1:25" x14ac:dyDescent="0.25">
      <c r="A5" s="19">
        <v>0.40972222222222199</v>
      </c>
      <c r="B5" s="22">
        <v>9</v>
      </c>
      <c r="C5" s="47" t="s">
        <v>31</v>
      </c>
      <c r="D5" s="47" t="s">
        <v>6</v>
      </c>
      <c r="E5" s="47" t="s">
        <v>75</v>
      </c>
      <c r="F5" s="1"/>
      <c r="G5" s="1"/>
      <c r="H5" s="22">
        <v>10</v>
      </c>
      <c r="I5" s="89" t="s">
        <v>81</v>
      </c>
      <c r="J5" s="89" t="s">
        <v>6</v>
      </c>
      <c r="K5" s="89" t="s">
        <v>82</v>
      </c>
      <c r="L5" s="1"/>
      <c r="M5" s="1"/>
      <c r="N5" s="22">
        <v>11</v>
      </c>
      <c r="O5" s="91" t="s">
        <v>15</v>
      </c>
      <c r="P5" s="91" t="s">
        <v>6</v>
      </c>
      <c r="Q5" s="91" t="s">
        <v>87</v>
      </c>
      <c r="R5" s="1"/>
      <c r="S5" s="1"/>
      <c r="T5" s="22">
        <v>12</v>
      </c>
      <c r="U5" s="90" t="s">
        <v>34</v>
      </c>
      <c r="V5" s="90" t="s">
        <v>6</v>
      </c>
      <c r="W5" s="90" t="s">
        <v>38</v>
      </c>
      <c r="X5" s="1"/>
      <c r="Y5" s="1"/>
    </row>
    <row r="6" spans="1:25" x14ac:dyDescent="0.25">
      <c r="A6" s="19">
        <v>0.41666666666666702</v>
      </c>
      <c r="B6" s="22">
        <v>13</v>
      </c>
      <c r="C6" s="91" t="s">
        <v>82</v>
      </c>
      <c r="D6" s="91" t="s">
        <v>6</v>
      </c>
      <c r="E6" s="91" t="s">
        <v>86</v>
      </c>
      <c r="F6" s="1"/>
      <c r="G6" s="1"/>
      <c r="H6" s="22">
        <v>14</v>
      </c>
      <c r="I6" s="89" t="s">
        <v>84</v>
      </c>
      <c r="J6" s="89" t="s">
        <v>6</v>
      </c>
      <c r="K6" s="89" t="s">
        <v>77</v>
      </c>
      <c r="L6" s="1"/>
      <c r="M6" s="1"/>
      <c r="N6" s="22">
        <v>15</v>
      </c>
      <c r="O6" s="45" t="s">
        <v>78</v>
      </c>
      <c r="P6" s="45" t="s">
        <v>6</v>
      </c>
      <c r="Q6" s="45" t="s">
        <v>77</v>
      </c>
      <c r="R6" s="1"/>
      <c r="S6" s="1"/>
      <c r="T6" s="22">
        <v>16</v>
      </c>
      <c r="U6" s="92" t="s">
        <v>15</v>
      </c>
      <c r="V6" s="92" t="s">
        <v>6</v>
      </c>
      <c r="W6" s="92" t="s">
        <v>84</v>
      </c>
      <c r="X6" s="1"/>
      <c r="Y6" s="1"/>
    </row>
    <row r="7" spans="1:25" x14ac:dyDescent="0.25">
      <c r="A7" s="19">
        <v>0.42361111111111099</v>
      </c>
      <c r="B7" s="22">
        <v>17</v>
      </c>
      <c r="C7" s="47" t="s">
        <v>35</v>
      </c>
      <c r="D7" s="47" t="s">
        <v>6</v>
      </c>
      <c r="E7" s="47" t="s">
        <v>32</v>
      </c>
      <c r="F7" s="1"/>
      <c r="G7" s="1"/>
      <c r="H7" s="22">
        <v>18</v>
      </c>
      <c r="I7" s="89" t="s">
        <v>85</v>
      </c>
      <c r="J7" s="89" t="s">
        <v>6</v>
      </c>
      <c r="K7" s="89" t="s">
        <v>86</v>
      </c>
      <c r="L7" s="1"/>
      <c r="M7" s="1"/>
      <c r="N7" s="22">
        <v>19</v>
      </c>
      <c r="O7" s="91" t="s">
        <v>85</v>
      </c>
      <c r="P7" s="91" t="s">
        <v>6</v>
      </c>
      <c r="Q7" s="91" t="s">
        <v>79</v>
      </c>
      <c r="R7" s="1"/>
      <c r="S7" s="1"/>
      <c r="T7" s="22">
        <v>20</v>
      </c>
      <c r="U7" s="90" t="s">
        <v>31</v>
      </c>
      <c r="V7" s="90" t="s">
        <v>6</v>
      </c>
      <c r="W7" s="90" t="s">
        <v>77</v>
      </c>
      <c r="X7" s="1"/>
      <c r="Y7" s="1"/>
    </row>
    <row r="8" spans="1:25" x14ac:dyDescent="0.25">
      <c r="A8" s="19">
        <v>0.43055555555555503</v>
      </c>
      <c r="B8" s="22">
        <v>21</v>
      </c>
      <c r="C8" s="47" t="s">
        <v>33</v>
      </c>
      <c r="D8" s="47" t="s">
        <v>6</v>
      </c>
      <c r="E8" s="47" t="s">
        <v>74</v>
      </c>
      <c r="F8" s="1"/>
      <c r="G8" s="1"/>
      <c r="H8" s="22">
        <v>22</v>
      </c>
      <c r="I8" s="89" t="s">
        <v>78</v>
      </c>
      <c r="J8" s="89" t="s">
        <v>6</v>
      </c>
      <c r="K8" s="89" t="s">
        <v>14</v>
      </c>
      <c r="L8" s="1"/>
      <c r="M8" s="1"/>
      <c r="N8" s="22">
        <v>23</v>
      </c>
      <c r="O8" s="45" t="s">
        <v>78</v>
      </c>
      <c r="P8" s="45" t="s">
        <v>6</v>
      </c>
      <c r="Q8" s="45" t="s">
        <v>81</v>
      </c>
      <c r="R8" s="1"/>
      <c r="S8" s="1"/>
      <c r="T8" s="22">
        <v>24</v>
      </c>
      <c r="U8" s="90" t="s">
        <v>35</v>
      </c>
      <c r="V8" s="90" t="s">
        <v>6</v>
      </c>
      <c r="W8" s="90" t="s">
        <v>34</v>
      </c>
      <c r="X8" s="1"/>
      <c r="Y8" s="1"/>
    </row>
    <row r="9" spans="1:25" x14ac:dyDescent="0.25">
      <c r="A9" s="19">
        <v>0.4375</v>
      </c>
      <c r="B9" s="22">
        <v>25</v>
      </c>
      <c r="C9" s="47" t="s">
        <v>75</v>
      </c>
      <c r="D9" s="47" t="s">
        <v>6</v>
      </c>
      <c r="E9" s="47" t="s">
        <v>76</v>
      </c>
      <c r="F9" s="1"/>
      <c r="G9" s="1"/>
      <c r="H9" s="22">
        <v>26</v>
      </c>
      <c r="I9" s="89" t="s">
        <v>15</v>
      </c>
      <c r="J9" s="89" t="s">
        <v>6</v>
      </c>
      <c r="K9" s="89" t="s">
        <v>80</v>
      </c>
      <c r="L9" s="1"/>
      <c r="M9" s="1"/>
      <c r="N9" s="22">
        <v>27</v>
      </c>
      <c r="O9" s="89" t="s">
        <v>77</v>
      </c>
      <c r="P9" s="89" t="s">
        <v>6</v>
      </c>
      <c r="Q9" s="89" t="s">
        <v>30</v>
      </c>
      <c r="R9" s="1"/>
      <c r="S9" s="1"/>
      <c r="T9" s="22">
        <v>28</v>
      </c>
      <c r="U9" s="90" t="s">
        <v>38</v>
      </c>
      <c r="V9" s="90" t="s">
        <v>6</v>
      </c>
      <c r="W9" s="90" t="s">
        <v>77</v>
      </c>
      <c r="X9" s="1"/>
      <c r="Y9" s="1"/>
    </row>
    <row r="10" spans="1:25" x14ac:dyDescent="0.25">
      <c r="A10" s="19">
        <v>0.44444444444444398</v>
      </c>
      <c r="B10" s="22">
        <v>29</v>
      </c>
      <c r="C10" s="91" t="s">
        <v>87</v>
      </c>
      <c r="D10" s="91" t="s">
        <v>6</v>
      </c>
      <c r="E10" s="91" t="s">
        <v>81</v>
      </c>
      <c r="F10" s="1"/>
      <c r="G10" s="1"/>
      <c r="H10" s="22">
        <v>30</v>
      </c>
      <c r="I10" s="89" t="s">
        <v>82</v>
      </c>
      <c r="J10" s="89" t="s">
        <v>6</v>
      </c>
      <c r="K10" s="89" t="s">
        <v>83</v>
      </c>
      <c r="L10" s="1"/>
      <c r="M10" s="1"/>
      <c r="N10" s="22">
        <v>31</v>
      </c>
      <c r="O10" s="89" t="s">
        <v>86</v>
      </c>
      <c r="P10" s="89" t="s">
        <v>6</v>
      </c>
      <c r="Q10" s="89" t="s">
        <v>87</v>
      </c>
      <c r="R10" s="1"/>
      <c r="S10" s="1"/>
      <c r="T10" s="22">
        <v>32</v>
      </c>
      <c r="U10" s="90" t="s">
        <v>38</v>
      </c>
      <c r="V10" s="90" t="s">
        <v>6</v>
      </c>
      <c r="W10" s="90" t="s">
        <v>31</v>
      </c>
      <c r="X10" s="1"/>
      <c r="Y10" s="1"/>
    </row>
    <row r="11" spans="1:25" x14ac:dyDescent="0.25">
      <c r="A11" s="19">
        <v>0.45138888888888901</v>
      </c>
      <c r="B11" s="22">
        <v>33</v>
      </c>
      <c r="C11" s="47" t="s">
        <v>34</v>
      </c>
      <c r="D11" s="47" t="s">
        <v>6</v>
      </c>
      <c r="E11" s="47" t="s">
        <v>32</v>
      </c>
      <c r="F11" s="1"/>
      <c r="G11" s="1"/>
      <c r="H11" s="22">
        <v>34</v>
      </c>
      <c r="I11" s="89" t="s">
        <v>13</v>
      </c>
      <c r="J11" s="89" t="s">
        <v>6</v>
      </c>
      <c r="K11" s="89" t="s">
        <v>14</v>
      </c>
      <c r="L11" s="1"/>
      <c r="M11" s="1"/>
      <c r="N11" s="22">
        <v>35</v>
      </c>
      <c r="O11" s="45" t="s">
        <v>84</v>
      </c>
      <c r="P11" s="45" t="s">
        <v>6</v>
      </c>
      <c r="Q11" s="45" t="s">
        <v>77</v>
      </c>
      <c r="R11" s="1"/>
      <c r="S11" s="1"/>
      <c r="T11" s="22">
        <v>36</v>
      </c>
      <c r="U11" s="92" t="s">
        <v>84</v>
      </c>
      <c r="V11" s="92" t="s">
        <v>6</v>
      </c>
      <c r="W11" s="92" t="s">
        <v>82</v>
      </c>
      <c r="X11" s="1"/>
      <c r="Y11" s="1"/>
    </row>
    <row r="12" spans="1:25" x14ac:dyDescent="0.25">
      <c r="A12" s="19">
        <v>0.45833333333333298</v>
      </c>
      <c r="B12" s="22">
        <v>37</v>
      </c>
      <c r="C12" s="47" t="s">
        <v>38</v>
      </c>
      <c r="D12" s="47" t="s">
        <v>6</v>
      </c>
      <c r="E12" s="47" t="s">
        <v>74</v>
      </c>
      <c r="F12" s="1"/>
      <c r="G12" s="1"/>
      <c r="H12" s="22">
        <v>38</v>
      </c>
      <c r="I12" s="89" t="s">
        <v>79</v>
      </c>
      <c r="J12" s="89" t="s">
        <v>6</v>
      </c>
      <c r="K12" s="89" t="s">
        <v>80</v>
      </c>
      <c r="L12" s="1"/>
      <c r="M12" s="1"/>
      <c r="N12" s="22">
        <v>39</v>
      </c>
      <c r="O12" s="91" t="s">
        <v>86</v>
      </c>
      <c r="P12" s="91" t="s">
        <v>6</v>
      </c>
      <c r="Q12" s="91" t="s">
        <v>84</v>
      </c>
      <c r="R12" s="1"/>
      <c r="S12" s="1"/>
      <c r="T12" s="22">
        <v>40</v>
      </c>
      <c r="U12" s="90" t="s">
        <v>77</v>
      </c>
      <c r="V12" s="90" t="s">
        <v>6</v>
      </c>
      <c r="W12" s="90" t="s">
        <v>35</v>
      </c>
      <c r="X12" s="1"/>
      <c r="Y12" s="1"/>
    </row>
    <row r="13" spans="1:25" x14ac:dyDescent="0.25">
      <c r="A13" s="19">
        <v>0.46527777777777801</v>
      </c>
      <c r="B13" s="22">
        <v>41</v>
      </c>
      <c r="C13" s="47" t="s">
        <v>31</v>
      </c>
      <c r="D13" s="47" t="s">
        <v>6</v>
      </c>
      <c r="E13" s="47" t="s">
        <v>76</v>
      </c>
      <c r="F13" s="1"/>
      <c r="G13" s="1"/>
      <c r="H13" s="22">
        <v>42</v>
      </c>
      <c r="I13" s="89" t="s">
        <v>81</v>
      </c>
      <c r="J13" s="89" t="s">
        <v>6</v>
      </c>
      <c r="K13" s="89" t="s">
        <v>83</v>
      </c>
      <c r="L13" s="1"/>
      <c r="M13" s="1"/>
      <c r="N13" s="22">
        <v>43</v>
      </c>
      <c r="O13" s="45" t="s">
        <v>81</v>
      </c>
      <c r="P13" s="45" t="s">
        <v>6</v>
      </c>
      <c r="Q13" s="45" t="s">
        <v>77</v>
      </c>
      <c r="R13" s="1"/>
      <c r="S13" s="1"/>
      <c r="T13" s="22">
        <v>44</v>
      </c>
      <c r="U13" s="90" t="s">
        <v>35</v>
      </c>
      <c r="V13" s="90" t="s">
        <v>6</v>
      </c>
      <c r="W13" s="90" t="s">
        <v>38</v>
      </c>
      <c r="X13" s="1"/>
      <c r="Y13" s="1"/>
    </row>
    <row r="14" spans="1:25" x14ac:dyDescent="0.25">
      <c r="A14" s="19">
        <v>0.47222222222222199</v>
      </c>
      <c r="B14" s="22">
        <v>45</v>
      </c>
      <c r="C14" s="91" t="s">
        <v>13</v>
      </c>
      <c r="D14" s="91" t="s">
        <v>6</v>
      </c>
      <c r="E14" s="91" t="s">
        <v>79</v>
      </c>
      <c r="F14" s="1"/>
      <c r="G14" s="1"/>
      <c r="H14" s="22">
        <v>46</v>
      </c>
      <c r="I14" s="89" t="s">
        <v>84</v>
      </c>
      <c r="J14" s="89" t="s">
        <v>6</v>
      </c>
      <c r="K14" s="89" t="s">
        <v>30</v>
      </c>
      <c r="L14" s="1"/>
      <c r="M14" s="1"/>
      <c r="N14" s="22">
        <v>47</v>
      </c>
      <c r="O14" s="91" t="s">
        <v>15</v>
      </c>
      <c r="P14" s="91" t="s">
        <v>6</v>
      </c>
      <c r="Q14" s="91" t="s">
        <v>81</v>
      </c>
      <c r="R14" s="1"/>
      <c r="S14" s="1"/>
      <c r="T14" s="22">
        <v>48</v>
      </c>
      <c r="U14" s="90" t="s">
        <v>31</v>
      </c>
      <c r="V14" s="90" t="s">
        <v>6</v>
      </c>
      <c r="W14" s="90" t="s">
        <v>34</v>
      </c>
      <c r="X14" s="1"/>
      <c r="Y14" s="1"/>
    </row>
    <row r="15" spans="1:25" x14ac:dyDescent="0.25">
      <c r="A15" s="19">
        <v>0.47916666666666602</v>
      </c>
      <c r="B15" s="22">
        <v>49</v>
      </c>
      <c r="C15" s="91" t="s">
        <v>82</v>
      </c>
      <c r="D15" s="91" t="s">
        <v>6</v>
      </c>
      <c r="E15" s="91" t="s">
        <v>84</v>
      </c>
      <c r="F15" s="1"/>
      <c r="G15" s="1"/>
      <c r="H15" s="22">
        <v>50</v>
      </c>
      <c r="I15" s="89" t="s">
        <v>85</v>
      </c>
      <c r="J15" s="89" t="s">
        <v>6</v>
      </c>
      <c r="K15" s="89" t="s">
        <v>87</v>
      </c>
      <c r="L15" s="1"/>
      <c r="M15" s="1"/>
      <c r="N15" s="22">
        <v>51</v>
      </c>
      <c r="O15" s="45" t="s">
        <v>78</v>
      </c>
      <c r="P15" s="45" t="s">
        <v>6</v>
      </c>
      <c r="Q15" s="45" t="s">
        <v>84</v>
      </c>
      <c r="R15" s="1"/>
      <c r="S15" s="1"/>
      <c r="T15" s="22">
        <v>52</v>
      </c>
      <c r="U15" s="92" t="s">
        <v>15</v>
      </c>
      <c r="V15" s="92" t="s">
        <v>6</v>
      </c>
      <c r="W15" s="92" t="s">
        <v>82</v>
      </c>
      <c r="X15" s="1"/>
      <c r="Y15" s="1"/>
    </row>
    <row r="16" spans="1:25" x14ac:dyDescent="0.25">
      <c r="B16" s="101" t="s">
        <v>90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</row>
    <row r="17" spans="1:25" x14ac:dyDescent="0.25">
      <c r="A17" s="19">
        <v>0.4861111111111111</v>
      </c>
      <c r="B17" s="46">
        <v>57</v>
      </c>
      <c r="C17" s="47" t="s">
        <v>98</v>
      </c>
      <c r="D17" s="47"/>
      <c r="E17" s="47" t="s">
        <v>99</v>
      </c>
      <c r="F17" s="46"/>
      <c r="G17" s="46"/>
      <c r="H17" s="46">
        <v>58</v>
      </c>
      <c r="I17" s="47" t="s">
        <v>100</v>
      </c>
      <c r="J17" s="47"/>
      <c r="K17" s="47" t="s">
        <v>101</v>
      </c>
      <c r="L17" s="46"/>
      <c r="M17" s="46"/>
      <c r="N17" s="46">
        <v>59</v>
      </c>
      <c r="O17" s="90" t="s">
        <v>98</v>
      </c>
      <c r="P17" s="90"/>
      <c r="Q17" s="90" t="s">
        <v>102</v>
      </c>
      <c r="R17" s="46"/>
      <c r="S17" s="46"/>
      <c r="T17" s="46">
        <v>60</v>
      </c>
      <c r="U17" s="90" t="s">
        <v>103</v>
      </c>
      <c r="V17" s="90"/>
      <c r="W17" s="90" t="s">
        <v>104</v>
      </c>
      <c r="X17" s="46"/>
      <c r="Y17" s="46"/>
    </row>
    <row r="18" spans="1:25" x14ac:dyDescent="0.25">
      <c r="A18" s="19">
        <v>0.49305555555555558</v>
      </c>
      <c r="B18" s="46">
        <v>61</v>
      </c>
      <c r="C18" s="89" t="s">
        <v>105</v>
      </c>
      <c r="D18" s="89"/>
      <c r="E18" s="89" t="s">
        <v>106</v>
      </c>
      <c r="F18" s="46"/>
      <c r="G18" s="46"/>
      <c r="H18" s="46">
        <v>62</v>
      </c>
      <c r="I18" s="45">
        <v>1</v>
      </c>
      <c r="J18" s="45"/>
      <c r="K18" s="45">
        <v>4</v>
      </c>
      <c r="L18" s="46"/>
      <c r="M18" s="46"/>
      <c r="N18" s="46">
        <v>63</v>
      </c>
      <c r="O18" s="45">
        <v>2</v>
      </c>
      <c r="P18" s="45"/>
      <c r="Q18" s="45">
        <v>3</v>
      </c>
      <c r="R18" s="46"/>
      <c r="S18" s="46"/>
      <c r="T18" s="93">
        <v>64</v>
      </c>
      <c r="U18" s="92">
        <v>1</v>
      </c>
      <c r="V18" s="92"/>
      <c r="W18" s="92">
        <v>2</v>
      </c>
      <c r="X18" s="46"/>
      <c r="Y18" s="46"/>
    </row>
    <row r="19" spans="1:25" x14ac:dyDescent="0.25">
      <c r="A19" s="19">
        <v>0.5</v>
      </c>
      <c r="B19" s="46">
        <v>65</v>
      </c>
      <c r="C19" s="89" t="s">
        <v>107</v>
      </c>
      <c r="D19" s="89"/>
      <c r="E19" s="89" t="s">
        <v>108</v>
      </c>
      <c r="F19" s="46"/>
      <c r="G19" s="46"/>
      <c r="H19" s="46">
        <v>66</v>
      </c>
      <c r="I19" s="89" t="s">
        <v>109</v>
      </c>
      <c r="J19" s="89"/>
      <c r="K19" s="89" t="s">
        <v>110</v>
      </c>
      <c r="L19" s="46"/>
      <c r="M19" s="46"/>
      <c r="N19" s="46">
        <v>67</v>
      </c>
      <c r="O19" s="91" t="s">
        <v>98</v>
      </c>
      <c r="P19" s="91"/>
      <c r="Q19" s="91" t="s">
        <v>99</v>
      </c>
      <c r="R19" s="46"/>
      <c r="S19" s="46"/>
      <c r="T19" s="46">
        <v>68</v>
      </c>
      <c r="U19" s="91" t="s">
        <v>100</v>
      </c>
      <c r="V19" s="91"/>
      <c r="W19" s="91" t="s">
        <v>101</v>
      </c>
      <c r="X19" s="46"/>
      <c r="Y19" s="46"/>
    </row>
    <row r="20" spans="1:25" x14ac:dyDescent="0.25">
      <c r="A20" s="19">
        <v>0.50694444444444497</v>
      </c>
      <c r="B20" s="96">
        <v>66</v>
      </c>
      <c r="C20" s="47" t="s">
        <v>111</v>
      </c>
      <c r="D20" s="47"/>
      <c r="E20" s="47" t="s">
        <v>112</v>
      </c>
      <c r="F20" s="46"/>
      <c r="G20" s="46"/>
      <c r="H20" s="96">
        <v>67</v>
      </c>
      <c r="I20" s="90" t="s">
        <v>113</v>
      </c>
      <c r="J20" s="90"/>
      <c r="K20" s="90" t="s">
        <v>114</v>
      </c>
      <c r="L20" s="46"/>
      <c r="M20" s="46"/>
      <c r="N20" s="96">
        <v>68</v>
      </c>
      <c r="O20" s="89" t="s">
        <v>115</v>
      </c>
      <c r="P20" s="89"/>
      <c r="Q20" s="89" t="s">
        <v>116</v>
      </c>
      <c r="R20" s="46"/>
      <c r="S20" s="46"/>
      <c r="T20" s="96">
        <v>69</v>
      </c>
      <c r="U20" s="45" t="s">
        <v>117</v>
      </c>
      <c r="V20" s="45"/>
      <c r="W20" s="45" t="s">
        <v>118</v>
      </c>
      <c r="X20" s="46"/>
      <c r="Y20" s="46"/>
    </row>
    <row r="21" spans="1:25" x14ac:dyDescent="0.25">
      <c r="A21" s="19">
        <v>0.51388888888888895</v>
      </c>
      <c r="B21" s="96">
        <v>70</v>
      </c>
      <c r="C21" s="91" t="s">
        <v>119</v>
      </c>
      <c r="D21" s="91"/>
      <c r="E21" s="91" t="s">
        <v>120</v>
      </c>
      <c r="F21" s="46"/>
      <c r="G21" s="46"/>
      <c r="H21" s="93">
        <v>71</v>
      </c>
      <c r="I21" s="90" t="s">
        <v>121</v>
      </c>
      <c r="J21" s="90"/>
      <c r="K21" s="90" t="s">
        <v>122</v>
      </c>
      <c r="L21" s="46"/>
      <c r="M21" s="46"/>
      <c r="N21" s="93">
        <v>72</v>
      </c>
      <c r="O21" s="89" t="s">
        <v>123</v>
      </c>
      <c r="P21" s="89"/>
      <c r="Q21" s="89" t="s">
        <v>124</v>
      </c>
      <c r="R21" s="46"/>
      <c r="S21" s="46"/>
      <c r="T21" s="93">
        <v>73</v>
      </c>
      <c r="U21" s="45" t="s">
        <v>125</v>
      </c>
      <c r="V21" s="45"/>
      <c r="W21" s="45" t="s">
        <v>126</v>
      </c>
      <c r="X21" s="46"/>
      <c r="Y21" s="46"/>
    </row>
    <row r="22" spans="1:25" x14ac:dyDescent="0.25">
      <c r="A22" s="19">
        <v>0.52083333333333304</v>
      </c>
      <c r="B22" s="93">
        <v>74</v>
      </c>
      <c r="C22" s="47" t="s">
        <v>127</v>
      </c>
      <c r="D22" s="47"/>
      <c r="E22" s="47" t="s">
        <v>128</v>
      </c>
      <c r="F22" s="46"/>
      <c r="G22" s="46"/>
      <c r="H22" s="93">
        <v>75</v>
      </c>
      <c r="I22" s="91" t="s">
        <v>129</v>
      </c>
      <c r="J22" s="91"/>
      <c r="K22" s="91" t="s">
        <v>130</v>
      </c>
      <c r="L22" s="46"/>
      <c r="M22" s="46"/>
      <c r="N22" s="46"/>
      <c r="O22" s="46"/>
      <c r="P22" s="88"/>
      <c r="Q22" s="46"/>
      <c r="R22" s="46"/>
      <c r="S22" s="46"/>
      <c r="T22" s="46"/>
      <c r="U22" s="46"/>
      <c r="V22" s="88"/>
      <c r="W22" s="46"/>
      <c r="X22" s="46"/>
      <c r="Y22" s="46"/>
    </row>
    <row r="23" spans="1:25" x14ac:dyDescent="0.25">
      <c r="B23" s="2"/>
      <c r="H23" s="2"/>
    </row>
    <row r="24" spans="1:25" x14ac:dyDescent="0.25">
      <c r="B24" s="2"/>
      <c r="H24" s="2"/>
    </row>
    <row r="25" spans="1:25" x14ac:dyDescent="0.25">
      <c r="B25" s="94"/>
      <c r="C25" t="s">
        <v>88</v>
      </c>
      <c r="H25" s="2"/>
    </row>
    <row r="26" spans="1:25" x14ac:dyDescent="0.25">
      <c r="B26" s="95"/>
      <c r="C26" t="s">
        <v>89</v>
      </c>
      <c r="H26" s="2"/>
    </row>
  </sheetData>
  <mergeCells count="10">
    <mergeCell ref="B16:Y16"/>
    <mergeCell ref="B1:Y1"/>
    <mergeCell ref="B2:E2"/>
    <mergeCell ref="F2:G2"/>
    <mergeCell ref="H2:K2"/>
    <mergeCell ref="L2:M2"/>
    <mergeCell ref="N2:Q2"/>
    <mergeCell ref="R2:S2"/>
    <mergeCell ref="T2:W2"/>
    <mergeCell ref="X2:Y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E7D6C-32F5-45E7-AA32-E5A4175463CC}">
  <sheetPr>
    <tabColor rgb="FF7030A0"/>
    <pageSetUpPr fitToPage="1"/>
  </sheetPr>
  <dimension ref="B1:L15"/>
  <sheetViews>
    <sheetView topLeftCell="C1" zoomScale="85" zoomScaleNormal="85" workbookViewId="0">
      <selection activeCell="F25" sqref="F25"/>
    </sheetView>
  </sheetViews>
  <sheetFormatPr defaultRowHeight="15" x14ac:dyDescent="0.25"/>
  <cols>
    <col min="2" max="2" width="32.85546875" bestFit="1" customWidth="1"/>
    <col min="3" max="3" width="56.5703125" bestFit="1" customWidth="1"/>
    <col min="4" max="4" width="57.140625" bestFit="1" customWidth="1"/>
    <col min="6" max="6" width="57.140625" bestFit="1" customWidth="1"/>
    <col min="7" max="10" width="2.140625" bestFit="1" customWidth="1"/>
    <col min="11" max="11" width="3.140625" customWidth="1"/>
    <col min="12" max="12" width="11.28515625" bestFit="1" customWidth="1"/>
  </cols>
  <sheetData>
    <row r="1" spans="2:12" x14ac:dyDescent="0.25">
      <c r="B1" s="101" t="s">
        <v>10</v>
      </c>
      <c r="C1" s="101"/>
      <c r="D1" s="101"/>
      <c r="F1" s="101" t="s">
        <v>10</v>
      </c>
      <c r="G1" s="101"/>
      <c r="H1" s="101"/>
      <c r="I1" s="101"/>
      <c r="J1" s="101"/>
      <c r="L1" s="21" t="s">
        <v>91</v>
      </c>
    </row>
    <row r="2" spans="2:12" x14ac:dyDescent="0.25">
      <c r="B2" s="42" t="s">
        <v>0</v>
      </c>
      <c r="C2" s="42" t="s">
        <v>1</v>
      </c>
      <c r="D2" s="42" t="s">
        <v>2</v>
      </c>
      <c r="F2" s="103" t="s">
        <v>0</v>
      </c>
      <c r="G2" s="104"/>
      <c r="H2" s="104"/>
      <c r="I2" s="104"/>
      <c r="J2" s="104"/>
    </row>
    <row r="3" spans="2:12" x14ac:dyDescent="0.25">
      <c r="B3" s="1" t="str">
        <f>'BASKET 3&gt;3'!B5</f>
        <v>IC MAD. DI CAMPAGNA - S.MICHELE</v>
      </c>
      <c r="C3" s="1" t="str">
        <f>'BASKET 3&gt;3'!B8</f>
        <v>IC VR 09 VALDONEGA</v>
      </c>
      <c r="D3" s="1" t="str">
        <f>'BASKET 3&gt;3'!B11</f>
        <v>"IC FUMANE - ""LORENZI B."</v>
      </c>
      <c r="F3" s="1" t="str">
        <f>B3</f>
        <v>IC MAD. DI CAMPAGNA - S.MICHELE</v>
      </c>
      <c r="G3" s="1">
        <v>1</v>
      </c>
      <c r="H3" s="1">
        <v>2</v>
      </c>
      <c r="I3" s="1">
        <v>3</v>
      </c>
      <c r="J3" s="1">
        <v>4</v>
      </c>
      <c r="L3" s="1">
        <f>(Tabellone!F3+Tabellone!F11)/(Tabellone!G3+Tabellone!G11)</f>
        <v>0.15384615384615385</v>
      </c>
    </row>
    <row r="4" spans="2:12" x14ac:dyDescent="0.25">
      <c r="B4" s="1" t="str">
        <f>'BASKET 3&gt;3'!B6</f>
        <v>IC ""G. MURARI"" VALEGGIO S-M</v>
      </c>
      <c r="C4" s="1" t="str">
        <f>'BASKET 3&gt;3'!B9</f>
        <v>IC GREZZANA</v>
      </c>
      <c r="D4" s="1" t="str">
        <f>'BASKET 3&gt;3'!B12</f>
        <v>LICEO SCIENTIFICO ALEARDO ALEARDI (è una second. I grado)</v>
      </c>
      <c r="F4" s="1" t="str">
        <f>B4</f>
        <v>IC ""G. MURARI"" VALEGGIO S-M</v>
      </c>
      <c r="G4" s="1">
        <v>1</v>
      </c>
      <c r="H4" s="1">
        <v>2</v>
      </c>
      <c r="I4" s="1">
        <v>3</v>
      </c>
      <c r="J4" s="1">
        <v>4</v>
      </c>
      <c r="L4" s="1">
        <f>(Tabellone!G7+Tabellone!G11)/(Tabellone!F7+Tabellone!F11)</f>
        <v>0.66666666666666663</v>
      </c>
    </row>
    <row r="5" spans="2:12" x14ac:dyDescent="0.25">
      <c r="B5" s="1" t="str">
        <f>'BASKET 3&gt;3'!B7</f>
        <v>IC 02 S GIOVAN LUPATOTO M. HACK</v>
      </c>
      <c r="C5" s="1" t="str">
        <f>'BASKET 3&gt;3'!B10</f>
        <v>"IC VR 13 ""PRIMO LEVI"</v>
      </c>
      <c r="D5" s="1" t="str">
        <f>'BASKET 3&gt;3'!B13</f>
        <v>SCUOLA MEDIA ALLE STIMATE - SCUOLA APOSTOLICA BERTONI</v>
      </c>
      <c r="F5" s="1" t="str">
        <f>B5</f>
        <v>IC 02 S GIOVAN LUPATOTO M. HACK</v>
      </c>
      <c r="G5" s="1">
        <v>1</v>
      </c>
      <c r="H5" s="1">
        <v>2</v>
      </c>
      <c r="I5" s="1">
        <v>3</v>
      </c>
      <c r="J5" s="1">
        <v>4</v>
      </c>
      <c r="L5" s="1">
        <f>(Tabellone!G3+Tabellone!F7)/(Tabellone!F3+Tabellone!G7)</f>
        <v>3.8</v>
      </c>
    </row>
    <row r="7" spans="2:12" x14ac:dyDescent="0.25">
      <c r="F7" s="102" t="s">
        <v>1</v>
      </c>
      <c r="G7" s="102"/>
      <c r="H7" s="102"/>
      <c r="I7" s="102"/>
      <c r="J7" s="102"/>
    </row>
    <row r="8" spans="2:12" x14ac:dyDescent="0.25">
      <c r="F8" s="1" t="str">
        <f>C3</f>
        <v>IC VR 09 VALDONEGA</v>
      </c>
      <c r="G8" s="1">
        <v>1</v>
      </c>
      <c r="H8" s="1">
        <v>2</v>
      </c>
      <c r="I8" s="1">
        <v>3</v>
      </c>
      <c r="J8" s="1">
        <v>4</v>
      </c>
      <c r="L8" s="1">
        <f>(Tabellone!F4+Tabellone!F12)/(Tabellone!G4+Tabellone!G12)</f>
        <v>0.8</v>
      </c>
    </row>
    <row r="9" spans="2:12" x14ac:dyDescent="0.25">
      <c r="F9" s="1" t="str">
        <f>C4</f>
        <v>IC GREZZANA</v>
      </c>
      <c r="G9" s="1">
        <v>1</v>
      </c>
      <c r="H9" s="1">
        <v>2</v>
      </c>
      <c r="I9" s="1">
        <v>3</v>
      </c>
      <c r="J9" s="1">
        <v>4</v>
      </c>
      <c r="L9" s="1">
        <f>(Tabellone!G8+Tabellone!G12)/(Tabellone!F8+Tabellone!F12)</f>
        <v>3</v>
      </c>
    </row>
    <row r="10" spans="2:12" x14ac:dyDescent="0.25">
      <c r="F10" s="1" t="str">
        <f>C5</f>
        <v>"IC VR 13 ""PRIMO LEVI"</v>
      </c>
      <c r="G10" s="1">
        <v>1</v>
      </c>
      <c r="H10" s="1">
        <v>2</v>
      </c>
      <c r="I10" s="1">
        <v>3</v>
      </c>
      <c r="J10" s="1">
        <v>4</v>
      </c>
      <c r="L10" s="1">
        <f>(Tabellone!G4+Tabellone!F8)/(Tabellone!F4+Tabellone!G8)</f>
        <v>0.26666666666666666</v>
      </c>
    </row>
    <row r="12" spans="2:12" x14ac:dyDescent="0.25">
      <c r="F12" s="102" t="s">
        <v>2</v>
      </c>
      <c r="G12" s="102"/>
      <c r="H12" s="102"/>
      <c r="I12" s="102"/>
      <c r="J12" s="102"/>
    </row>
    <row r="13" spans="2:12" x14ac:dyDescent="0.25">
      <c r="F13" s="1" t="str">
        <f>D3</f>
        <v>"IC FUMANE - ""LORENZI B."</v>
      </c>
      <c r="G13" s="1">
        <v>1</v>
      </c>
      <c r="H13" s="1">
        <v>2</v>
      </c>
      <c r="I13" s="1">
        <v>3</v>
      </c>
      <c r="J13" s="1">
        <v>4</v>
      </c>
      <c r="L13" s="1">
        <f>(Tabellone!F5+Tabellone!F13)/(Tabellone!G5+Tabellone!G13)</f>
        <v>1.1111111111111112</v>
      </c>
    </row>
    <row r="14" spans="2:12" x14ac:dyDescent="0.25">
      <c r="F14" s="1" t="str">
        <f>D4</f>
        <v>LICEO SCIENTIFICO ALEARDO ALEARDI (è una second. I grado)</v>
      </c>
      <c r="G14" s="1">
        <v>1</v>
      </c>
      <c r="H14" s="1">
        <v>2</v>
      </c>
      <c r="I14" s="1">
        <v>3</v>
      </c>
      <c r="J14" s="1">
        <v>4</v>
      </c>
      <c r="L14" s="1">
        <f>(Tabellone!G9+Tabellone!G13)/(Tabellone!F9+Tabellone!F13)</f>
        <v>5</v>
      </c>
    </row>
    <row r="15" spans="2:12" x14ac:dyDescent="0.25">
      <c r="F15" s="1" t="str">
        <f>D5</f>
        <v>SCUOLA MEDIA ALLE STIMATE - SCUOLA APOSTOLICA BERTONI</v>
      </c>
      <c r="G15" s="1">
        <v>1</v>
      </c>
      <c r="H15" s="1">
        <v>2</v>
      </c>
      <c r="I15" s="1">
        <v>3</v>
      </c>
      <c r="J15" s="1">
        <v>4</v>
      </c>
      <c r="L15" s="1">
        <f>(Tabellone!G5+Tabellone!F9)/(Tabellone!F5+Tabellone!G9)</f>
        <v>0.1875</v>
      </c>
    </row>
  </sheetData>
  <mergeCells count="5">
    <mergeCell ref="B1:D1"/>
    <mergeCell ref="F12:J12"/>
    <mergeCell ref="F1:J1"/>
    <mergeCell ref="F2:J2"/>
    <mergeCell ref="F7:J7"/>
  </mergeCells>
  <pageMargins left="0.7" right="0.7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BE1B9-2AE6-4196-9A50-855543C2D013}">
  <sheetPr>
    <tabColor rgb="FF7030A0"/>
  </sheetPr>
  <dimension ref="A1:I58"/>
  <sheetViews>
    <sheetView zoomScaleNormal="100" workbookViewId="0"/>
  </sheetViews>
  <sheetFormatPr defaultColWidth="9.140625" defaultRowHeight="15.75" x14ac:dyDescent="0.25"/>
  <cols>
    <col min="1" max="1" width="10.7109375" style="4" customWidth="1"/>
    <col min="2" max="2" width="16.5703125" style="4" bestFit="1" customWidth="1"/>
    <col min="3" max="3" width="1.7109375" style="4" customWidth="1"/>
    <col min="4" max="4" width="23.28515625" style="4" customWidth="1"/>
    <col min="5" max="5" width="6.7109375" style="5" customWidth="1"/>
    <col min="6" max="6" width="14.7109375" style="4" customWidth="1"/>
    <col min="7" max="7" width="1.7109375" style="4" customWidth="1"/>
    <col min="8" max="8" width="44.42578125" style="4" customWidth="1"/>
    <col min="9" max="9" width="10.7109375" style="4" customWidth="1"/>
    <col min="10" max="16384" width="9.140625" style="3"/>
  </cols>
  <sheetData>
    <row r="1" spans="1:9" s="11" customFormat="1" ht="15" customHeight="1" x14ac:dyDescent="0.2">
      <c r="C1" s="109" t="s">
        <v>18</v>
      </c>
      <c r="D1" s="110"/>
      <c r="E1" s="110"/>
      <c r="F1" s="110"/>
      <c r="G1" s="111"/>
    </row>
    <row r="2" spans="1:9" s="9" customFormat="1" ht="14.25" customHeight="1" x14ac:dyDescent="0.2">
      <c r="A2" s="11"/>
      <c r="B2" s="11"/>
      <c r="C2" s="11"/>
      <c r="D2" s="11"/>
      <c r="E2" s="13"/>
      <c r="F2" s="11"/>
      <c r="G2" s="11"/>
      <c r="H2" s="11"/>
      <c r="I2" s="11"/>
    </row>
    <row r="3" spans="1:9" s="9" customFormat="1" ht="12.75" x14ac:dyDescent="0.2">
      <c r="A3" s="11"/>
      <c r="B3" s="105" t="str">
        <f>'Formula Cadetti'!B3</f>
        <v>IC MAD. DI CAMPAGNA - S.MICHELE</v>
      </c>
      <c r="C3" s="106"/>
      <c r="D3" s="107"/>
      <c r="E3" s="13"/>
      <c r="F3" s="108" t="str">
        <f>'Formula Cadetti'!B5</f>
        <v>IC 02 S GIOVAN LUPATOTO M. HACK</v>
      </c>
      <c r="G3" s="108"/>
      <c r="H3" s="108"/>
      <c r="I3" s="11"/>
    </row>
    <row r="4" spans="1:9" s="9" customFormat="1" ht="12.75" x14ac:dyDescent="0.2">
      <c r="A4" s="11"/>
      <c r="B4" s="105" t="str">
        <f>'Formula Cadetti'!B4</f>
        <v>IC ""G. MURARI"" VALEGGIO S-M</v>
      </c>
      <c r="C4" s="106"/>
      <c r="D4" s="107"/>
      <c r="E4" s="13"/>
      <c r="F4" s="108"/>
      <c r="G4" s="108"/>
      <c r="H4" s="108"/>
      <c r="I4" s="11"/>
    </row>
    <row r="5" spans="1:9" s="9" customFormat="1" ht="12.75" x14ac:dyDescent="0.2">
      <c r="A5" s="11"/>
      <c r="B5" s="11"/>
      <c r="C5" s="11"/>
      <c r="D5" s="11"/>
      <c r="E5" s="13"/>
      <c r="F5" s="11"/>
      <c r="G5" s="11"/>
      <c r="H5" s="11"/>
      <c r="I5" s="11"/>
    </row>
    <row r="6" spans="1:9" s="9" customFormat="1" ht="12.75" x14ac:dyDescent="0.2">
      <c r="A6" s="11"/>
      <c r="B6" s="11"/>
      <c r="C6" s="11"/>
      <c r="D6" s="11"/>
      <c r="E6" s="13"/>
      <c r="F6" s="11"/>
      <c r="G6" s="11"/>
      <c r="H6" s="11"/>
      <c r="I6" s="11"/>
    </row>
    <row r="7" spans="1:9" s="14" customFormat="1" ht="12.75" x14ac:dyDescent="0.2">
      <c r="A7" s="10" t="s">
        <v>16</v>
      </c>
      <c r="B7" s="13"/>
      <c r="C7" s="13"/>
      <c r="D7" s="13"/>
      <c r="E7" s="13"/>
      <c r="F7" s="13"/>
      <c r="G7" s="13"/>
      <c r="H7" s="13"/>
      <c r="I7" s="13"/>
    </row>
    <row r="8" spans="1:9" s="9" customFormat="1" ht="12.75" x14ac:dyDescent="0.2">
      <c r="A8" s="12"/>
      <c r="B8" s="13"/>
      <c r="C8" s="13"/>
      <c r="D8" s="13"/>
      <c r="E8" s="10" t="s">
        <v>5</v>
      </c>
      <c r="F8" s="13"/>
      <c r="G8" s="13"/>
      <c r="H8" s="13"/>
      <c r="I8" s="12"/>
    </row>
    <row r="9" spans="1:9" s="9" customFormat="1" ht="12.75" x14ac:dyDescent="0.2">
      <c r="A9" s="10"/>
      <c r="B9" s="44" t="s">
        <v>34</v>
      </c>
      <c r="C9" s="44" t="s">
        <v>6</v>
      </c>
      <c r="D9" s="44" t="s">
        <v>35</v>
      </c>
      <c r="E9" s="11"/>
      <c r="F9" s="11"/>
      <c r="G9" s="11"/>
      <c r="H9" s="11"/>
      <c r="I9" s="13"/>
    </row>
    <row r="10" spans="1:9" s="9" customFormat="1" ht="12.75" x14ac:dyDescent="0.2">
      <c r="A10" s="10"/>
      <c r="B10" s="80"/>
      <c r="C10" s="80"/>
      <c r="D10" s="80"/>
      <c r="E10" s="11"/>
      <c r="F10" s="11"/>
      <c r="G10" s="11"/>
      <c r="H10" s="11"/>
      <c r="I10" s="13"/>
    </row>
    <row r="11" spans="1:9" s="9" customFormat="1" ht="12.75" x14ac:dyDescent="0.2">
      <c r="A11" s="13"/>
      <c r="B11" s="13"/>
      <c r="C11" s="13"/>
      <c r="D11" s="13"/>
      <c r="E11" s="13"/>
      <c r="F11" s="13"/>
      <c r="G11" s="13"/>
      <c r="H11" s="13"/>
      <c r="I11" s="13"/>
    </row>
    <row r="12" spans="1:9" s="9" customFormat="1" ht="12.75" x14ac:dyDescent="0.2">
      <c r="A12" s="12"/>
      <c r="B12" s="13"/>
      <c r="C12" s="13"/>
      <c r="D12" s="13"/>
      <c r="E12" s="10" t="s">
        <v>7</v>
      </c>
      <c r="F12" s="13"/>
      <c r="G12" s="13"/>
      <c r="H12" s="13"/>
      <c r="I12" s="12"/>
    </row>
    <row r="13" spans="1:9" s="9" customFormat="1" ht="12.75" x14ac:dyDescent="0.2">
      <c r="A13" s="10"/>
      <c r="B13" s="80"/>
      <c r="C13" s="80"/>
      <c r="D13" s="80"/>
      <c r="E13" s="11"/>
      <c r="F13" s="11"/>
      <c r="G13" s="11"/>
      <c r="H13" s="11"/>
      <c r="I13" s="13"/>
    </row>
    <row r="14" spans="1:9" s="9" customFormat="1" ht="12.75" x14ac:dyDescent="0.2">
      <c r="A14" s="10"/>
      <c r="B14" s="44" t="s">
        <v>35</v>
      </c>
      <c r="C14" s="44" t="s">
        <v>6</v>
      </c>
      <c r="D14" s="44" t="s">
        <v>32</v>
      </c>
      <c r="E14" s="11"/>
      <c r="F14" s="11"/>
      <c r="G14" s="11"/>
      <c r="H14" s="11"/>
      <c r="I14" s="13"/>
    </row>
    <row r="15" spans="1:9" s="9" customFormat="1" ht="12.75" x14ac:dyDescent="0.2">
      <c r="A15" s="13"/>
      <c r="B15" s="13"/>
      <c r="C15" s="13"/>
      <c r="D15" s="13"/>
      <c r="E15" s="13"/>
      <c r="F15" s="13"/>
      <c r="G15" s="13"/>
      <c r="H15" s="13"/>
      <c r="I15" s="13"/>
    </row>
    <row r="16" spans="1:9" s="9" customFormat="1" ht="12.75" x14ac:dyDescent="0.2">
      <c r="A16" s="12"/>
      <c r="B16" s="13"/>
      <c r="C16" s="13"/>
      <c r="D16" s="13"/>
      <c r="E16" s="10" t="s">
        <v>8</v>
      </c>
      <c r="F16" s="13"/>
      <c r="G16" s="13"/>
      <c r="H16" s="13"/>
      <c r="I16" s="12"/>
    </row>
    <row r="17" spans="1:9" s="9" customFormat="1" ht="12.75" x14ac:dyDescent="0.2">
      <c r="A17" s="10"/>
      <c r="B17" s="44" t="s">
        <v>34</v>
      </c>
      <c r="C17" s="44" t="s">
        <v>6</v>
      </c>
      <c r="D17" s="44" t="s">
        <v>32</v>
      </c>
      <c r="E17" s="11"/>
      <c r="F17" s="11"/>
      <c r="G17" s="11"/>
      <c r="H17" s="11"/>
      <c r="I17" s="13"/>
    </row>
    <row r="18" spans="1:9" s="9" customFormat="1" ht="12.75" x14ac:dyDescent="0.2">
      <c r="A18" s="10"/>
      <c r="B18" s="80"/>
      <c r="C18" s="80"/>
      <c r="D18" s="80"/>
      <c r="E18" s="11"/>
      <c r="F18" s="11"/>
      <c r="G18" s="11"/>
      <c r="H18" s="11"/>
      <c r="I18" s="13"/>
    </row>
    <row r="21" spans="1:9" s="11" customFormat="1" ht="15" customHeight="1" x14ac:dyDescent="0.2">
      <c r="C21" s="109" t="s">
        <v>19</v>
      </c>
      <c r="D21" s="110"/>
      <c r="E21" s="110"/>
      <c r="F21" s="110"/>
      <c r="G21" s="111"/>
    </row>
    <row r="22" spans="1:9" s="9" customFormat="1" ht="14.25" customHeight="1" x14ac:dyDescent="0.2">
      <c r="A22" s="11"/>
      <c r="B22" s="11"/>
      <c r="C22" s="11"/>
      <c r="D22" s="11"/>
      <c r="E22" s="13"/>
      <c r="F22" s="11"/>
      <c r="G22" s="11"/>
      <c r="H22" s="11"/>
      <c r="I22" s="11"/>
    </row>
    <row r="23" spans="1:9" s="9" customFormat="1" ht="12.75" x14ac:dyDescent="0.2">
      <c r="A23" s="11"/>
      <c r="B23" s="105" t="str">
        <f>'Formula Cadetti'!C3</f>
        <v>IC VR 09 VALDONEGA</v>
      </c>
      <c r="C23" s="106"/>
      <c r="D23" s="107"/>
      <c r="E23" s="13"/>
      <c r="F23" s="108" t="str">
        <f>'Formula Cadetti'!C5</f>
        <v>"IC VR 13 ""PRIMO LEVI"</v>
      </c>
      <c r="G23" s="108"/>
      <c r="H23" s="108"/>
      <c r="I23" s="11"/>
    </row>
    <row r="24" spans="1:9" s="9" customFormat="1" ht="12.75" x14ac:dyDescent="0.2">
      <c r="A24" s="11"/>
      <c r="B24" s="105" t="str">
        <f>'Formula Cadetti'!C4</f>
        <v>IC GREZZANA</v>
      </c>
      <c r="C24" s="106"/>
      <c r="D24" s="107"/>
      <c r="E24" s="13"/>
      <c r="F24" s="108"/>
      <c r="G24" s="108"/>
      <c r="H24" s="108"/>
      <c r="I24" s="11"/>
    </row>
    <row r="25" spans="1:9" s="9" customFormat="1" ht="12.75" x14ac:dyDescent="0.2">
      <c r="A25" s="11"/>
      <c r="B25" s="11"/>
      <c r="C25" s="11"/>
      <c r="D25" s="11"/>
      <c r="E25" s="13"/>
      <c r="F25" s="11"/>
      <c r="G25" s="11"/>
      <c r="H25" s="11"/>
      <c r="I25" s="11"/>
    </row>
    <row r="26" spans="1:9" s="9" customFormat="1" ht="12.75" x14ac:dyDescent="0.2">
      <c r="A26" s="11"/>
      <c r="B26" s="11"/>
      <c r="C26" s="11"/>
      <c r="D26" s="11"/>
      <c r="E26" s="13"/>
      <c r="F26" s="11"/>
      <c r="G26" s="11"/>
      <c r="H26" s="11"/>
      <c r="I26" s="11"/>
    </row>
    <row r="27" spans="1:9" s="14" customFormat="1" ht="12.75" x14ac:dyDescent="0.2">
      <c r="A27" s="10" t="s">
        <v>16</v>
      </c>
      <c r="B27" s="13"/>
      <c r="C27" s="13"/>
      <c r="D27" s="13"/>
      <c r="E27" s="13"/>
      <c r="F27" s="13"/>
      <c r="G27" s="13"/>
      <c r="H27" s="13"/>
      <c r="I27" s="13"/>
    </row>
    <row r="28" spans="1:9" s="9" customFormat="1" ht="12.75" x14ac:dyDescent="0.2">
      <c r="A28" s="12"/>
      <c r="B28" s="13"/>
      <c r="C28" s="13"/>
      <c r="D28" s="13"/>
      <c r="E28" s="10" t="s">
        <v>5</v>
      </c>
      <c r="F28" s="13"/>
      <c r="G28" s="13"/>
      <c r="H28" s="13"/>
      <c r="I28" s="12"/>
    </row>
    <row r="29" spans="1:9" s="9" customFormat="1" ht="12.75" x14ac:dyDescent="0.2">
      <c r="A29" s="10"/>
      <c r="B29" s="44" t="s">
        <v>38</v>
      </c>
      <c r="C29" s="44" t="s">
        <v>6</v>
      </c>
      <c r="D29" s="44" t="s">
        <v>33</v>
      </c>
      <c r="E29" s="11"/>
      <c r="F29" s="11"/>
      <c r="G29" s="11"/>
      <c r="H29" s="11"/>
      <c r="I29" s="13"/>
    </row>
    <row r="30" spans="1:9" s="9" customFormat="1" ht="12.75" x14ac:dyDescent="0.2">
      <c r="A30" s="10"/>
      <c r="B30" s="11"/>
      <c r="C30" s="11"/>
      <c r="D30" s="11"/>
      <c r="E30" s="11"/>
      <c r="F30" s="11"/>
      <c r="G30" s="11"/>
      <c r="H30" s="11"/>
      <c r="I30" s="13"/>
    </row>
    <row r="31" spans="1:9" s="9" customFormat="1" ht="12.75" x14ac:dyDescent="0.2">
      <c r="A31" s="13"/>
      <c r="B31" s="13"/>
      <c r="C31" s="13"/>
      <c r="D31" s="13"/>
      <c r="E31" s="13"/>
      <c r="F31" s="13"/>
      <c r="G31" s="13"/>
      <c r="H31" s="13"/>
      <c r="I31" s="13"/>
    </row>
    <row r="32" spans="1:9" s="9" customFormat="1" ht="12.75" x14ac:dyDescent="0.2">
      <c r="A32" s="12"/>
      <c r="B32" s="13"/>
      <c r="C32" s="13"/>
      <c r="D32" s="13"/>
      <c r="E32" s="10" t="s">
        <v>7</v>
      </c>
      <c r="F32" s="13"/>
      <c r="G32" s="13"/>
      <c r="H32" s="13"/>
      <c r="I32" s="12"/>
    </row>
    <row r="33" spans="1:9" s="9" customFormat="1" ht="12.75" x14ac:dyDescent="0.2">
      <c r="A33" s="10"/>
      <c r="B33" s="11"/>
      <c r="C33" s="11"/>
      <c r="D33" s="11"/>
      <c r="E33" s="11"/>
      <c r="F33" s="11"/>
      <c r="G33" s="11"/>
      <c r="H33" s="11"/>
      <c r="I33" s="13"/>
    </row>
    <row r="34" spans="1:9" s="9" customFormat="1" ht="12.75" x14ac:dyDescent="0.2">
      <c r="A34" s="10"/>
      <c r="B34" s="44" t="s">
        <v>33</v>
      </c>
      <c r="C34" s="44" t="s">
        <v>6</v>
      </c>
      <c r="D34" s="44" t="s">
        <v>74</v>
      </c>
      <c r="E34" s="11"/>
      <c r="F34" s="11"/>
      <c r="G34" s="11"/>
      <c r="H34" s="11"/>
      <c r="I34" s="13"/>
    </row>
    <row r="35" spans="1:9" s="9" customFormat="1" ht="12.75" x14ac:dyDescent="0.2">
      <c r="A35" s="13"/>
      <c r="B35" s="13"/>
      <c r="C35" s="13"/>
      <c r="D35" s="13"/>
      <c r="E35" s="13"/>
      <c r="F35" s="13"/>
      <c r="G35" s="13"/>
      <c r="H35" s="13"/>
      <c r="I35" s="13"/>
    </row>
    <row r="36" spans="1:9" s="9" customFormat="1" ht="12.75" x14ac:dyDescent="0.2">
      <c r="A36" s="12"/>
      <c r="B36" s="13"/>
      <c r="C36" s="13"/>
      <c r="D36" s="13"/>
      <c r="E36" s="10" t="s">
        <v>8</v>
      </c>
      <c r="F36" s="13"/>
      <c r="G36" s="13"/>
      <c r="H36" s="13"/>
      <c r="I36" s="12"/>
    </row>
    <row r="37" spans="1:9" s="9" customFormat="1" ht="12.75" x14ac:dyDescent="0.2">
      <c r="A37" s="10"/>
      <c r="B37" s="44" t="s">
        <v>38</v>
      </c>
      <c r="C37" s="44" t="s">
        <v>6</v>
      </c>
      <c r="D37" s="44" t="s">
        <v>74</v>
      </c>
      <c r="E37" s="11"/>
      <c r="F37" s="11"/>
      <c r="G37" s="11"/>
      <c r="H37" s="11"/>
      <c r="I37" s="13"/>
    </row>
    <row r="38" spans="1:9" s="9" customFormat="1" ht="12.75" x14ac:dyDescent="0.2">
      <c r="A38" s="10"/>
      <c r="B38" s="11"/>
      <c r="C38" s="11"/>
      <c r="D38" s="11"/>
      <c r="E38" s="11"/>
      <c r="F38" s="11"/>
      <c r="G38" s="11"/>
      <c r="H38" s="11"/>
      <c r="I38" s="13"/>
    </row>
    <row r="39" spans="1:9" s="7" customFormat="1" ht="11.25" x14ac:dyDescent="0.2">
      <c r="A39" s="6"/>
      <c r="B39" s="8"/>
      <c r="C39" s="8"/>
      <c r="D39" s="8"/>
      <c r="E39" s="8"/>
      <c r="F39" s="8"/>
      <c r="G39" s="8"/>
      <c r="H39" s="8"/>
      <c r="I39" s="16"/>
    </row>
    <row r="40" spans="1:9" x14ac:dyDescent="0.25">
      <c r="I40" s="17"/>
    </row>
    <row r="41" spans="1:9" s="11" customFormat="1" ht="15" customHeight="1" x14ac:dyDescent="0.2">
      <c r="C41" s="109" t="s">
        <v>20</v>
      </c>
      <c r="D41" s="110"/>
      <c r="E41" s="110"/>
      <c r="F41" s="110"/>
      <c r="G41" s="111"/>
    </row>
    <row r="42" spans="1:9" s="9" customFormat="1" ht="14.25" customHeight="1" x14ac:dyDescent="0.2">
      <c r="A42" s="11"/>
      <c r="B42" s="11"/>
      <c r="C42" s="11"/>
      <c r="D42" s="11"/>
      <c r="E42" s="13"/>
      <c r="F42" s="11"/>
      <c r="G42" s="11"/>
      <c r="H42" s="11"/>
      <c r="I42" s="11"/>
    </row>
    <row r="43" spans="1:9" s="9" customFormat="1" ht="12.75" x14ac:dyDescent="0.2">
      <c r="A43" s="11"/>
      <c r="B43" s="105" t="str">
        <f>'Formula Cadetti'!D3</f>
        <v>"IC FUMANE - ""LORENZI B."</v>
      </c>
      <c r="C43" s="106"/>
      <c r="D43" s="107"/>
      <c r="E43" s="13"/>
      <c r="F43" s="108" t="str">
        <f>'Formula Cadetti'!D5</f>
        <v>SCUOLA MEDIA ALLE STIMATE - SCUOLA APOSTOLICA BERTONI</v>
      </c>
      <c r="G43" s="108"/>
      <c r="H43" s="108"/>
      <c r="I43" s="11"/>
    </row>
    <row r="44" spans="1:9" s="9" customFormat="1" ht="12.75" x14ac:dyDescent="0.2">
      <c r="A44" s="11"/>
      <c r="B44" s="105" t="str">
        <f>'Formula Cadetti'!D4</f>
        <v>LICEO SCIENTIFICO ALEARDO ALEARDI (è una second. I grado)</v>
      </c>
      <c r="C44" s="106"/>
      <c r="D44" s="107"/>
      <c r="E44" s="13"/>
      <c r="F44" s="108"/>
      <c r="G44" s="108"/>
      <c r="H44" s="108"/>
      <c r="I44" s="11"/>
    </row>
    <row r="45" spans="1:9" s="9" customFormat="1" ht="12.75" x14ac:dyDescent="0.2">
      <c r="A45" s="11"/>
      <c r="B45" s="11"/>
      <c r="C45" s="11"/>
      <c r="D45" s="11"/>
      <c r="E45" s="13"/>
      <c r="F45" s="11"/>
      <c r="G45" s="11"/>
      <c r="H45" s="11"/>
      <c r="I45" s="11"/>
    </row>
    <row r="46" spans="1:9" s="9" customFormat="1" ht="12.75" x14ac:dyDescent="0.2">
      <c r="A46" s="11"/>
      <c r="B46" s="11"/>
      <c r="C46" s="11"/>
      <c r="D46" s="11"/>
      <c r="E46" s="13"/>
      <c r="F46" s="11"/>
      <c r="G46" s="11"/>
      <c r="H46" s="11"/>
      <c r="I46" s="11"/>
    </row>
    <row r="47" spans="1:9" s="14" customFormat="1" ht="12.75" x14ac:dyDescent="0.2">
      <c r="A47" s="10" t="s">
        <v>16</v>
      </c>
      <c r="B47" s="13"/>
      <c r="C47" s="13"/>
      <c r="D47" s="13"/>
      <c r="E47" s="13"/>
      <c r="F47" s="13"/>
      <c r="G47" s="13"/>
      <c r="H47" s="13"/>
      <c r="I47" s="13"/>
    </row>
    <row r="48" spans="1:9" s="9" customFormat="1" ht="12.75" x14ac:dyDescent="0.2">
      <c r="A48" s="12"/>
      <c r="B48" s="13"/>
      <c r="C48" s="13"/>
      <c r="D48" s="13"/>
      <c r="E48" s="10" t="s">
        <v>5</v>
      </c>
      <c r="F48" s="13"/>
      <c r="G48" s="13"/>
      <c r="H48" s="13"/>
      <c r="I48" s="12"/>
    </row>
    <row r="49" spans="1:9" s="9" customFormat="1" ht="12.75" x14ac:dyDescent="0.2">
      <c r="A49" s="10"/>
      <c r="B49" s="44" t="s">
        <v>31</v>
      </c>
      <c r="C49" s="44" t="s">
        <v>6</v>
      </c>
      <c r="D49" s="44" t="s">
        <v>75</v>
      </c>
      <c r="E49" s="11"/>
      <c r="F49" s="11"/>
      <c r="G49" s="11"/>
      <c r="H49" s="11"/>
      <c r="I49" s="13"/>
    </row>
    <row r="50" spans="1:9" s="9" customFormat="1" ht="12.75" x14ac:dyDescent="0.2">
      <c r="A50" s="10"/>
      <c r="B50" s="11"/>
      <c r="C50" s="11"/>
      <c r="D50" s="11"/>
      <c r="E50" s="11"/>
      <c r="F50" s="11"/>
      <c r="G50" s="11"/>
      <c r="H50" s="11"/>
      <c r="I50" s="13"/>
    </row>
    <row r="51" spans="1:9" s="9" customFormat="1" ht="12.75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s="9" customFormat="1" ht="12.75" x14ac:dyDescent="0.2">
      <c r="A52" s="12"/>
      <c r="B52" s="13"/>
      <c r="C52" s="13"/>
      <c r="D52" s="13"/>
      <c r="E52" s="10" t="s">
        <v>7</v>
      </c>
      <c r="F52" s="13"/>
      <c r="G52" s="13"/>
      <c r="H52" s="13"/>
      <c r="I52" s="12"/>
    </row>
    <row r="53" spans="1:9" s="9" customFormat="1" ht="12.75" x14ac:dyDescent="0.2">
      <c r="A53" s="10"/>
      <c r="B53" s="11"/>
      <c r="C53" s="11"/>
      <c r="D53" s="11"/>
      <c r="E53" s="11"/>
      <c r="F53" s="11"/>
      <c r="G53" s="11"/>
      <c r="H53" s="11"/>
      <c r="I53" s="13"/>
    </row>
    <row r="54" spans="1:9" s="9" customFormat="1" ht="12.75" x14ac:dyDescent="0.2">
      <c r="A54" s="10"/>
      <c r="B54" s="44" t="s">
        <v>75</v>
      </c>
      <c r="C54" s="44" t="s">
        <v>6</v>
      </c>
      <c r="D54" s="44" t="s">
        <v>76</v>
      </c>
      <c r="E54" s="11"/>
      <c r="F54" s="11"/>
      <c r="G54" s="11"/>
      <c r="H54" s="11"/>
      <c r="I54" s="13"/>
    </row>
    <row r="55" spans="1:9" s="9" customFormat="1" ht="12.75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s="9" customFormat="1" ht="12.75" x14ac:dyDescent="0.2">
      <c r="A56" s="12"/>
      <c r="B56" s="13"/>
      <c r="C56" s="13"/>
      <c r="D56" s="13"/>
      <c r="E56" s="10" t="s">
        <v>8</v>
      </c>
      <c r="F56" s="13"/>
      <c r="G56" s="13"/>
      <c r="H56" s="13"/>
      <c r="I56" s="12"/>
    </row>
    <row r="57" spans="1:9" s="9" customFormat="1" ht="12.75" x14ac:dyDescent="0.2">
      <c r="A57" s="10"/>
      <c r="B57" s="44" t="s">
        <v>31</v>
      </c>
      <c r="C57" s="44" t="s">
        <v>6</v>
      </c>
      <c r="D57" s="44" t="s">
        <v>76</v>
      </c>
      <c r="E57" s="11"/>
      <c r="F57" s="11"/>
      <c r="G57" s="11"/>
      <c r="H57" s="11"/>
      <c r="I57" s="13"/>
    </row>
    <row r="58" spans="1:9" s="9" customFormat="1" ht="12.75" x14ac:dyDescent="0.2">
      <c r="A58" s="10"/>
      <c r="B58" s="11"/>
      <c r="C58" s="11"/>
      <c r="D58" s="11"/>
      <c r="E58" s="11"/>
      <c r="F58" s="11"/>
      <c r="G58" s="11"/>
      <c r="H58" s="11"/>
      <c r="I58" s="13"/>
    </row>
  </sheetData>
  <mergeCells count="15">
    <mergeCell ref="C1:G1"/>
    <mergeCell ref="B3:D3"/>
    <mergeCell ref="F3:H3"/>
    <mergeCell ref="B4:D4"/>
    <mergeCell ref="F4:H4"/>
    <mergeCell ref="C21:G21"/>
    <mergeCell ref="B23:D23"/>
    <mergeCell ref="F23:H23"/>
    <mergeCell ref="B24:D24"/>
    <mergeCell ref="F24:H24"/>
    <mergeCell ref="B43:D43"/>
    <mergeCell ref="F43:H43"/>
    <mergeCell ref="B44:D44"/>
    <mergeCell ref="F44:H44"/>
    <mergeCell ref="C41:G41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395E-0252-4FCC-BE21-632F7B0BE197}">
  <sheetPr>
    <tabColor rgb="FF00B0F0"/>
  </sheetPr>
  <dimension ref="B1:N7"/>
  <sheetViews>
    <sheetView zoomScale="85" zoomScaleNormal="85" workbookViewId="0"/>
  </sheetViews>
  <sheetFormatPr defaultRowHeight="15" x14ac:dyDescent="0.25"/>
  <cols>
    <col min="2" max="2" width="56.5703125" bestFit="1" customWidth="1"/>
    <col min="4" max="4" width="35.28515625" bestFit="1" customWidth="1"/>
    <col min="5" max="12" width="2.140625" bestFit="1" customWidth="1"/>
    <col min="14" max="14" width="11.28515625" bestFit="1" customWidth="1"/>
  </cols>
  <sheetData>
    <row r="1" spans="2:14" x14ac:dyDescent="0.25">
      <c r="B1" s="21" t="s">
        <v>10</v>
      </c>
      <c r="D1" s="101" t="s">
        <v>10</v>
      </c>
      <c r="E1" s="101"/>
      <c r="F1" s="101"/>
      <c r="G1" s="101"/>
      <c r="H1" s="101"/>
      <c r="I1" s="101"/>
      <c r="J1" s="101"/>
      <c r="K1" s="101"/>
      <c r="L1" s="101"/>
      <c r="N1" s="21" t="s">
        <v>91</v>
      </c>
    </row>
    <row r="2" spans="2:14" x14ac:dyDescent="0.25">
      <c r="B2" s="20" t="s">
        <v>0</v>
      </c>
      <c r="D2" s="112" t="s">
        <v>0</v>
      </c>
      <c r="E2" s="112"/>
      <c r="F2" s="112"/>
      <c r="G2" s="112"/>
      <c r="H2" s="112"/>
      <c r="I2" s="112"/>
      <c r="J2" s="112"/>
      <c r="K2" s="112"/>
      <c r="L2" s="112"/>
    </row>
    <row r="3" spans="2:14" x14ac:dyDescent="0.25">
      <c r="B3" s="1" t="str">
        <f>'BASKET 3&gt;3'!C5</f>
        <v>IC MAD. DI CAMPAGNA - S. MICHELE</v>
      </c>
      <c r="D3" s="1" t="str">
        <f>B3</f>
        <v>IC MAD. DI CAMPAGNA - S. MICHELE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N3" s="1">
        <f>(Tabellone!Y4+Tabellone!X5+Tabellone!Y8+Tabellone!Y14)/(Tabellone!X4+Tabellone!Y5+Tabellone!X8+Tabellone!X14)</f>
        <v>1.7</v>
      </c>
    </row>
    <row r="4" spans="2:14" x14ac:dyDescent="0.25">
      <c r="B4" s="1" t="str">
        <f>'BASKET 3&gt;3'!C6</f>
        <v>IC 02 S GIOVAN LUPATOTO M. HACK</v>
      </c>
      <c r="D4" s="1" t="str">
        <f t="shared" ref="D4:D5" si="0">B4</f>
        <v>IC 02 S GIOVAN LUPATOTO M. HACK</v>
      </c>
      <c r="E4" s="1">
        <v>1</v>
      </c>
      <c r="F4" s="1">
        <v>2</v>
      </c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N4" s="1">
        <f>(Tabellone!X3+Tabellone!X8+Tabellone!Y12+Tabellone!X13)/(Tabellone!Y3+Tabellone!Y8+Tabellone!X12+Tabellone!Y13)</f>
        <v>2.4</v>
      </c>
    </row>
    <row r="5" spans="2:14" x14ac:dyDescent="0.25">
      <c r="B5" s="1" t="str">
        <f>'BASKET 3&gt;3'!C7</f>
        <v>IC VR 09 VALDONEGA</v>
      </c>
      <c r="D5" s="1" t="str">
        <f t="shared" si="0"/>
        <v>IC VR 09 VALDONEGA</v>
      </c>
      <c r="E5" s="1">
        <v>1</v>
      </c>
      <c r="F5" s="1">
        <v>2</v>
      </c>
      <c r="G5" s="1">
        <v>3</v>
      </c>
      <c r="H5" s="1">
        <v>4</v>
      </c>
      <c r="I5" s="1">
        <v>5</v>
      </c>
      <c r="J5" s="1">
        <v>6</v>
      </c>
      <c r="K5" s="1">
        <v>7</v>
      </c>
      <c r="L5" s="1">
        <v>8</v>
      </c>
      <c r="N5" s="1">
        <f>(Tabellone!Y5+Tabellone!X9+Tabellone!X10+Tabellone!Y13)/(Tabellone!X5+Tabellone!Y9+Tabellone!Y10+Tabellone!X13)</f>
        <v>0.875</v>
      </c>
    </row>
    <row r="6" spans="2:14" x14ac:dyDescent="0.25">
      <c r="B6" s="1" t="str">
        <f>'BASKET 3&gt;3'!C8</f>
        <v>SCUOLA MEDIA ALLE STIMATE - SCUOLA APOSTOLICA BERTONI</v>
      </c>
      <c r="D6" s="1" t="str">
        <f t="shared" ref="D6:D7" si="1">B6</f>
        <v>SCUOLA MEDIA ALLE STIMATE - SCUOLA APOSTOLICA BERTONI</v>
      </c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N6" s="1">
        <f>(Tabellone!X4+Tabellone!Y7+Tabellone!Y9+Tabellone!X12)/(Tabellone!Y4+Tabellone!X7+Tabellone!X9+Tabellone!Y12)</f>
        <v>1.6666666666666667</v>
      </c>
    </row>
    <row r="7" spans="2:14" x14ac:dyDescent="0.25">
      <c r="B7" s="1" t="str">
        <f>'BASKET 3&gt;3'!C9</f>
        <v>IC FUMANE - "LORENZI B."</v>
      </c>
      <c r="D7" s="1" t="str">
        <f t="shared" si="1"/>
        <v>IC FUMANE - "LORENZI B."</v>
      </c>
      <c r="E7" s="1">
        <v>1</v>
      </c>
      <c r="F7" s="1">
        <v>2</v>
      </c>
      <c r="G7" s="1">
        <v>3</v>
      </c>
      <c r="H7" s="1">
        <v>4</v>
      </c>
      <c r="I7" s="1">
        <v>5</v>
      </c>
      <c r="J7" s="1">
        <v>6</v>
      </c>
      <c r="K7" s="1">
        <v>7</v>
      </c>
      <c r="L7" s="1">
        <v>8</v>
      </c>
      <c r="N7" s="1">
        <f>(Tabellone!Y3+Tabellone!X7+Tabellone!Y10+Tabellone!X14)/(Tabellone!X3+Tabellone!Y7+Tabellone!X10+Tabellone!Y14)</f>
        <v>0.16666666666666666</v>
      </c>
    </row>
  </sheetData>
  <mergeCells count="2">
    <mergeCell ref="D1:L1"/>
    <mergeCell ref="D2:L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64DA-6141-424F-A4D8-BA2D5532DDAE}">
  <sheetPr>
    <tabColor rgb="FF00B0F0"/>
  </sheetPr>
  <dimension ref="A1:I33"/>
  <sheetViews>
    <sheetView zoomScaleNormal="100" workbookViewId="0"/>
  </sheetViews>
  <sheetFormatPr defaultColWidth="9.140625" defaultRowHeight="15.75" x14ac:dyDescent="0.25"/>
  <cols>
    <col min="1" max="1" width="10.7109375" style="4" customWidth="1"/>
    <col min="2" max="2" width="13.85546875" style="4" bestFit="1" customWidth="1"/>
    <col min="3" max="3" width="1.5703125" style="4" bestFit="1" customWidth="1"/>
    <col min="4" max="4" width="22" style="4" customWidth="1"/>
    <col min="5" max="5" width="6.7109375" style="5" customWidth="1"/>
    <col min="6" max="6" width="14.7109375" style="4" customWidth="1"/>
    <col min="7" max="7" width="1.7109375" style="4" customWidth="1"/>
    <col min="8" max="8" width="17.42578125" style="4" customWidth="1"/>
    <col min="9" max="9" width="10.7109375" style="4" customWidth="1"/>
    <col min="10" max="16384" width="9.140625" style="3"/>
  </cols>
  <sheetData>
    <row r="1" spans="1:9" ht="11.25" customHeight="1" x14ac:dyDescent="0.4">
      <c r="A1" s="15"/>
      <c r="B1" s="15"/>
      <c r="C1" s="15"/>
      <c r="D1" s="15"/>
      <c r="E1" s="15"/>
      <c r="F1" s="15"/>
      <c r="G1" s="15"/>
      <c r="H1" s="15"/>
      <c r="I1" s="15"/>
    </row>
    <row r="2" spans="1:9" s="35" customFormat="1" ht="15" customHeight="1" x14ac:dyDescent="0.2">
      <c r="C2" s="114" t="s">
        <v>18</v>
      </c>
      <c r="D2" s="115"/>
      <c r="E2" s="115"/>
      <c r="F2" s="115"/>
      <c r="G2" s="116"/>
    </row>
    <row r="3" spans="1:9" s="37" customFormat="1" ht="14.25" customHeight="1" x14ac:dyDescent="0.2">
      <c r="A3" s="35"/>
      <c r="B3" s="35"/>
      <c r="C3" s="35"/>
      <c r="D3" s="35"/>
      <c r="E3" s="36"/>
      <c r="F3" s="35"/>
      <c r="G3" s="35"/>
      <c r="H3" s="35"/>
      <c r="I3" s="35"/>
    </row>
    <row r="4" spans="1:9" s="37" customFormat="1" ht="12.75" x14ac:dyDescent="0.2">
      <c r="A4" s="35"/>
      <c r="B4" s="113" t="str">
        <f>'Formula Cadette'!B3</f>
        <v>IC MAD. DI CAMPAGNA - S. MICHELE</v>
      </c>
      <c r="C4" s="113"/>
      <c r="D4" s="113"/>
      <c r="E4" s="36"/>
      <c r="F4" s="113" t="str">
        <f>'Formula Cadette'!B6</f>
        <v>SCUOLA MEDIA ALLE STIMATE - SCUOLA APOSTOLICA BERTONI</v>
      </c>
      <c r="G4" s="113"/>
      <c r="H4" s="113"/>
      <c r="I4" s="35"/>
    </row>
    <row r="5" spans="1:9" s="37" customFormat="1" ht="12.75" x14ac:dyDescent="0.2">
      <c r="A5" s="35"/>
      <c r="B5" s="113" t="str">
        <f>'Formula Cadette'!B4</f>
        <v>IC 02 S GIOVAN LUPATOTO M. HACK</v>
      </c>
      <c r="C5" s="113"/>
      <c r="D5" s="113"/>
      <c r="E5" s="36"/>
      <c r="F5" s="117" t="str">
        <f>'Formula Cadette'!B7</f>
        <v>IC FUMANE - "LORENZI B."</v>
      </c>
      <c r="G5" s="118"/>
      <c r="H5" s="119"/>
      <c r="I5" s="35"/>
    </row>
    <row r="6" spans="1:9" s="37" customFormat="1" ht="12.75" x14ac:dyDescent="0.2">
      <c r="A6" s="35"/>
      <c r="B6" s="113" t="str">
        <f>'Formula Cadette'!B5</f>
        <v>IC VR 09 VALDONEGA</v>
      </c>
      <c r="C6" s="113"/>
      <c r="D6" s="113"/>
      <c r="E6" s="36"/>
      <c r="F6" s="113"/>
      <c r="G6" s="113"/>
      <c r="H6" s="113"/>
      <c r="I6" s="35"/>
    </row>
    <row r="7" spans="1:9" s="37" customFormat="1" ht="12.75" x14ac:dyDescent="0.2">
      <c r="A7" s="35"/>
      <c r="B7" s="35"/>
      <c r="C7" s="35"/>
      <c r="D7" s="35"/>
      <c r="E7" s="36"/>
      <c r="F7" s="35"/>
      <c r="G7" s="35"/>
      <c r="H7" s="35"/>
      <c r="I7" s="35"/>
    </row>
    <row r="8" spans="1:9" s="37" customFormat="1" ht="12.75" x14ac:dyDescent="0.2">
      <c r="A8" s="35"/>
      <c r="B8" s="35"/>
      <c r="C8" s="35"/>
      <c r="D8" s="35"/>
      <c r="E8" s="36"/>
      <c r="F8" s="35"/>
      <c r="G8" s="35"/>
      <c r="H8" s="35"/>
      <c r="I8" s="35"/>
    </row>
    <row r="9" spans="1:9" s="39" customFormat="1" ht="12.75" x14ac:dyDescent="0.2">
      <c r="A9" s="38" t="s">
        <v>16</v>
      </c>
      <c r="B9" s="36"/>
      <c r="C9" s="36"/>
      <c r="D9" s="36"/>
      <c r="E9" s="36"/>
      <c r="F9" s="36"/>
      <c r="G9" s="36"/>
      <c r="H9" s="36"/>
      <c r="I9" s="36"/>
    </row>
    <row r="10" spans="1:9" s="37" customFormat="1" ht="12.75" x14ac:dyDescent="0.2">
      <c r="A10" s="40"/>
      <c r="B10" s="35"/>
      <c r="C10" s="35"/>
      <c r="D10" s="35"/>
      <c r="E10" s="38" t="s">
        <v>5</v>
      </c>
      <c r="F10" s="35"/>
      <c r="G10" s="35"/>
      <c r="H10" s="35"/>
      <c r="I10" s="40"/>
    </row>
    <row r="11" spans="1:9" s="37" customFormat="1" ht="12.75" x14ac:dyDescent="0.2">
      <c r="A11" s="41"/>
      <c r="B11" s="82" t="s">
        <v>35</v>
      </c>
      <c r="C11" s="82" t="s">
        <v>6</v>
      </c>
      <c r="D11" s="82" t="s">
        <v>31</v>
      </c>
      <c r="E11" s="36"/>
      <c r="F11" s="80"/>
      <c r="G11" s="80"/>
      <c r="H11" s="80"/>
      <c r="I11" s="35"/>
    </row>
    <row r="12" spans="1:9" s="37" customFormat="1" ht="12.75" x14ac:dyDescent="0.2">
      <c r="A12" s="41"/>
      <c r="B12" s="80"/>
      <c r="C12" s="80"/>
      <c r="D12" s="80"/>
      <c r="E12" s="36"/>
      <c r="F12" s="80"/>
      <c r="G12" s="80"/>
      <c r="H12" s="80"/>
      <c r="I12" s="35"/>
    </row>
    <row r="13" spans="1:9" s="37" customFormat="1" ht="12.75" x14ac:dyDescent="0.2">
      <c r="A13" s="41"/>
      <c r="B13" s="82" t="s">
        <v>77</v>
      </c>
      <c r="C13" s="82" t="s">
        <v>6</v>
      </c>
      <c r="D13" s="82" t="s">
        <v>34</v>
      </c>
      <c r="E13" s="36"/>
      <c r="F13" s="80"/>
      <c r="G13" s="80"/>
      <c r="H13" s="80"/>
      <c r="I13" s="35"/>
    </row>
    <row r="14" spans="1:9" s="37" customFormat="1" ht="12.75" x14ac:dyDescent="0.2">
      <c r="A14" s="35"/>
      <c r="B14" s="35"/>
      <c r="C14" s="35"/>
      <c r="D14" s="35"/>
      <c r="E14" s="36"/>
      <c r="F14" s="35"/>
      <c r="G14" s="35"/>
      <c r="H14" s="35"/>
      <c r="I14" s="35"/>
    </row>
    <row r="15" spans="1:9" s="37" customFormat="1" ht="12.75" x14ac:dyDescent="0.2">
      <c r="A15" s="40"/>
      <c r="B15" s="35"/>
      <c r="C15" s="35"/>
      <c r="D15" s="35"/>
      <c r="E15" s="38" t="s">
        <v>7</v>
      </c>
      <c r="F15" s="35"/>
      <c r="G15" s="35"/>
      <c r="H15" s="35"/>
      <c r="I15" s="40"/>
    </row>
    <row r="16" spans="1:9" s="37" customFormat="1" ht="12.75" x14ac:dyDescent="0.2">
      <c r="A16" s="41"/>
      <c r="B16" s="82" t="s">
        <v>34</v>
      </c>
      <c r="C16" s="82" t="s">
        <v>6</v>
      </c>
      <c r="D16" s="82" t="s">
        <v>38</v>
      </c>
      <c r="E16" s="36"/>
      <c r="F16" s="80"/>
      <c r="G16" s="80"/>
      <c r="H16" s="80"/>
      <c r="I16" s="35"/>
    </row>
    <row r="17" spans="1:9" s="37" customFormat="1" ht="12.75" x14ac:dyDescent="0.2">
      <c r="A17" s="41"/>
      <c r="B17" s="82" t="s">
        <v>31</v>
      </c>
      <c r="C17" s="82" t="s">
        <v>6</v>
      </c>
      <c r="D17" s="82" t="s">
        <v>77</v>
      </c>
      <c r="E17" s="36"/>
      <c r="F17" s="80"/>
      <c r="G17" s="80"/>
      <c r="H17" s="80"/>
      <c r="I17" s="35"/>
    </row>
    <row r="18" spans="1:9" s="37" customFormat="1" ht="12.75" x14ac:dyDescent="0.2">
      <c r="A18" s="41"/>
      <c r="B18" s="80"/>
      <c r="C18" s="80"/>
      <c r="D18" s="80"/>
      <c r="E18" s="36"/>
      <c r="F18" s="80"/>
      <c r="G18" s="80"/>
      <c r="H18" s="80"/>
      <c r="I18" s="35"/>
    </row>
    <row r="19" spans="1:9" s="37" customFormat="1" ht="12.75" x14ac:dyDescent="0.2">
      <c r="A19" s="35"/>
      <c r="B19" s="35"/>
      <c r="C19" s="35"/>
      <c r="D19" s="35"/>
      <c r="E19" s="36"/>
      <c r="F19" s="35"/>
      <c r="G19" s="35"/>
      <c r="H19" s="35"/>
      <c r="I19" s="35"/>
    </row>
    <row r="20" spans="1:9" s="37" customFormat="1" ht="12.75" x14ac:dyDescent="0.2">
      <c r="A20" s="40"/>
      <c r="B20" s="35"/>
      <c r="C20" s="35"/>
      <c r="D20" s="35"/>
      <c r="E20" s="38" t="s">
        <v>8</v>
      </c>
      <c r="F20" s="35"/>
      <c r="G20" s="35"/>
      <c r="H20" s="35"/>
      <c r="I20" s="40"/>
    </row>
    <row r="21" spans="1:9" s="37" customFormat="1" ht="12.75" x14ac:dyDescent="0.2">
      <c r="A21" s="41"/>
      <c r="B21" s="82" t="s">
        <v>35</v>
      </c>
      <c r="C21" s="82" t="s">
        <v>6</v>
      </c>
      <c r="D21" s="82" t="s">
        <v>34</v>
      </c>
      <c r="E21" s="36"/>
      <c r="F21" s="80"/>
      <c r="G21" s="80"/>
      <c r="H21" s="80"/>
      <c r="I21" s="35"/>
    </row>
    <row r="22" spans="1:9" s="37" customFormat="1" ht="12.75" x14ac:dyDescent="0.2">
      <c r="A22" s="41"/>
      <c r="B22" s="82" t="s">
        <v>38</v>
      </c>
      <c r="C22" s="82" t="s">
        <v>6</v>
      </c>
      <c r="D22" s="82" t="s">
        <v>77</v>
      </c>
      <c r="E22" s="36"/>
      <c r="F22" s="80"/>
      <c r="G22" s="80"/>
      <c r="H22" s="80"/>
      <c r="I22" s="35"/>
    </row>
    <row r="23" spans="1:9" s="37" customFormat="1" ht="12.75" x14ac:dyDescent="0.2">
      <c r="A23" s="41"/>
      <c r="B23" s="80"/>
      <c r="C23" s="80"/>
      <c r="D23" s="80"/>
      <c r="E23" s="36"/>
      <c r="F23" s="80"/>
      <c r="G23" s="80"/>
      <c r="H23" s="80"/>
      <c r="I23" s="35"/>
    </row>
    <row r="24" spans="1:9" s="37" customFormat="1" ht="12.75" x14ac:dyDescent="0.2">
      <c r="A24" s="35"/>
      <c r="B24" s="35"/>
      <c r="C24" s="35"/>
      <c r="D24" s="35"/>
      <c r="E24" s="36"/>
      <c r="F24" s="35"/>
      <c r="G24" s="35"/>
      <c r="H24" s="35"/>
      <c r="I24" s="35"/>
    </row>
    <row r="25" spans="1:9" s="37" customFormat="1" ht="12.75" x14ac:dyDescent="0.2">
      <c r="A25" s="40"/>
      <c r="B25" s="35"/>
      <c r="C25" s="35"/>
      <c r="D25" s="35"/>
      <c r="E25" s="38" t="s">
        <v>28</v>
      </c>
      <c r="F25" s="35"/>
      <c r="G25" s="35"/>
      <c r="H25" s="35"/>
      <c r="I25" s="40"/>
    </row>
    <row r="26" spans="1:9" s="37" customFormat="1" ht="12.75" x14ac:dyDescent="0.2">
      <c r="A26" s="41"/>
      <c r="B26" s="80"/>
      <c r="C26" s="80"/>
      <c r="D26" s="80"/>
      <c r="E26" s="36"/>
      <c r="F26" s="80"/>
      <c r="G26" s="80"/>
      <c r="H26" s="80"/>
      <c r="I26" s="35"/>
    </row>
    <row r="27" spans="1:9" s="37" customFormat="1" ht="12.75" x14ac:dyDescent="0.2">
      <c r="A27" s="41"/>
      <c r="B27" s="82" t="s">
        <v>38</v>
      </c>
      <c r="C27" s="82" t="s">
        <v>6</v>
      </c>
      <c r="D27" s="82" t="s">
        <v>31</v>
      </c>
      <c r="E27" s="36"/>
      <c r="F27" s="80"/>
      <c r="G27" s="80"/>
      <c r="H27" s="80"/>
      <c r="I27" s="35"/>
    </row>
    <row r="28" spans="1:9" s="37" customFormat="1" ht="12.75" x14ac:dyDescent="0.2">
      <c r="A28" s="41"/>
      <c r="B28" s="82" t="s">
        <v>77</v>
      </c>
      <c r="C28" s="82" t="s">
        <v>6</v>
      </c>
      <c r="D28" s="82" t="s">
        <v>35</v>
      </c>
      <c r="E28" s="36"/>
      <c r="F28" s="80"/>
      <c r="G28" s="80"/>
      <c r="H28" s="80"/>
      <c r="I28" s="35"/>
    </row>
    <row r="29" spans="1:9" s="37" customFormat="1" ht="12.75" x14ac:dyDescent="0.2">
      <c r="A29" s="35"/>
      <c r="B29" s="35"/>
      <c r="C29" s="35"/>
      <c r="D29" s="35"/>
      <c r="E29" s="36"/>
      <c r="F29" s="35"/>
      <c r="G29" s="35"/>
      <c r="H29" s="35"/>
      <c r="I29" s="35"/>
    </row>
    <row r="30" spans="1:9" s="37" customFormat="1" ht="12.75" x14ac:dyDescent="0.2">
      <c r="A30" s="40"/>
      <c r="B30" s="35"/>
      <c r="C30" s="35"/>
      <c r="D30" s="35"/>
      <c r="E30" s="38" t="s">
        <v>29</v>
      </c>
      <c r="F30" s="35"/>
      <c r="G30" s="35"/>
      <c r="H30" s="35"/>
      <c r="I30" s="40"/>
    </row>
    <row r="31" spans="1:9" s="37" customFormat="1" ht="12.75" x14ac:dyDescent="0.2">
      <c r="A31" s="41"/>
      <c r="B31" s="82" t="s">
        <v>35</v>
      </c>
      <c r="C31" s="82" t="s">
        <v>6</v>
      </c>
      <c r="D31" s="82" t="s">
        <v>38</v>
      </c>
      <c r="E31" s="36"/>
      <c r="F31" s="80"/>
      <c r="G31" s="80"/>
      <c r="H31" s="80"/>
      <c r="I31" s="35"/>
    </row>
    <row r="32" spans="1:9" s="37" customFormat="1" ht="12.75" x14ac:dyDescent="0.2">
      <c r="A32" s="41"/>
      <c r="B32" s="82" t="s">
        <v>31</v>
      </c>
      <c r="C32" s="82" t="s">
        <v>6</v>
      </c>
      <c r="D32" s="82" t="s">
        <v>34</v>
      </c>
      <c r="E32" s="36"/>
      <c r="F32" s="80"/>
      <c r="G32" s="80"/>
      <c r="H32" s="80"/>
      <c r="I32" s="35"/>
    </row>
    <row r="33" spans="1:9" s="37" customFormat="1" ht="12.75" x14ac:dyDescent="0.2">
      <c r="A33" s="41"/>
      <c r="B33" s="80"/>
      <c r="C33" s="80"/>
      <c r="D33" s="80"/>
      <c r="E33" s="36"/>
      <c r="F33" s="80"/>
      <c r="G33" s="80"/>
      <c r="H33" s="80"/>
      <c r="I33" s="35"/>
    </row>
  </sheetData>
  <mergeCells count="7">
    <mergeCell ref="B6:D6"/>
    <mergeCell ref="F6:H6"/>
    <mergeCell ref="C2:G2"/>
    <mergeCell ref="B4:D4"/>
    <mergeCell ref="F4:H4"/>
    <mergeCell ref="B5:D5"/>
    <mergeCell ref="F5:H5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6872-44E0-418C-81BF-0BA9D7143677}">
  <sheetPr>
    <tabColor rgb="FFFF0000"/>
  </sheetPr>
  <dimension ref="B1:N26"/>
  <sheetViews>
    <sheetView topLeftCell="E1" zoomScale="85" zoomScaleNormal="85" workbookViewId="0">
      <selection activeCell="H20" sqref="H20"/>
    </sheetView>
  </sheetViews>
  <sheetFormatPr defaultRowHeight="15" x14ac:dyDescent="0.25"/>
  <cols>
    <col min="2" max="2" width="41" bestFit="1" customWidth="1"/>
    <col min="3" max="3" width="30.85546875" bestFit="1" customWidth="1"/>
    <col min="4" max="4" width="29.42578125" bestFit="1" customWidth="1"/>
    <col min="5" max="5" width="29.5703125" bestFit="1" customWidth="1"/>
    <col min="6" max="6" width="41.140625" bestFit="1" customWidth="1"/>
    <col min="8" max="8" width="41" bestFit="1" customWidth="1"/>
    <col min="9" max="12" width="2.140625" bestFit="1" customWidth="1"/>
    <col min="13" max="13" width="3.140625" customWidth="1"/>
    <col min="14" max="14" width="11.28515625" bestFit="1" customWidth="1"/>
  </cols>
  <sheetData>
    <row r="1" spans="2:14" x14ac:dyDescent="0.25">
      <c r="B1" s="101" t="s">
        <v>10</v>
      </c>
      <c r="C1" s="101"/>
      <c r="D1" s="101"/>
      <c r="E1" s="101"/>
      <c r="F1" s="101"/>
      <c r="H1" s="101" t="s">
        <v>10</v>
      </c>
      <c r="I1" s="101"/>
      <c r="J1" s="101"/>
      <c r="K1" s="101"/>
      <c r="L1" s="101"/>
      <c r="N1" s="97" t="s">
        <v>91</v>
      </c>
    </row>
    <row r="2" spans="2:14" x14ac:dyDescent="0.25"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H2" s="120" t="s">
        <v>0</v>
      </c>
      <c r="I2" s="120"/>
      <c r="J2" s="120"/>
      <c r="K2" s="120"/>
      <c r="L2" s="120"/>
    </row>
    <row r="3" spans="2:14" x14ac:dyDescent="0.25">
      <c r="B3" s="1" t="str">
        <f>'BASKET 3&gt;3'!B18</f>
        <v>I.S. “GUGLIELMO MARCONI”</v>
      </c>
      <c r="C3" s="1" t="str">
        <f>'BASKET 3&gt;3'!B21</f>
        <v>I.S. “CANGRANDE DELLA SCALA”</v>
      </c>
      <c r="D3" s="1" t="str">
        <f>'BASKET 3&gt;3'!B24</f>
        <v>LICEO "LICEO "GALILEO GALILEI"</v>
      </c>
      <c r="E3" s="1" t="str">
        <f>'BASKET 3&gt;3'!B27</f>
        <v>Liceo “GUARINO VERONESE”</v>
      </c>
      <c r="F3" s="1" t="str">
        <f>'BASKET 3&gt;3'!B30</f>
        <v>I.S. "STEFANI - BENTEGODI"</v>
      </c>
      <c r="H3" s="1" t="str">
        <f>B3</f>
        <v>I.S. “GUGLIELMO MARCONI”</v>
      </c>
      <c r="I3" s="1">
        <v>1</v>
      </c>
      <c r="J3" s="1">
        <v>2</v>
      </c>
      <c r="K3" s="1">
        <v>3</v>
      </c>
      <c r="L3" s="1">
        <v>4</v>
      </c>
      <c r="N3" s="1">
        <f>(Tabellone!L3+Tabellone!L11)/(Tabellone!M3+Tabellone!M11)</f>
        <v>1</v>
      </c>
    </row>
    <row r="4" spans="2:14" x14ac:dyDescent="0.25">
      <c r="B4" s="1" t="str">
        <f>'BASKET 3&gt;3'!B19</f>
        <v>I.S. “LUIGI EINAUDI”</v>
      </c>
      <c r="C4" s="1" t="str">
        <f>'BASKET 3&gt;3'!B22</f>
        <v>I.S. LORGNA-PINDEMONTE</v>
      </c>
      <c r="D4" s="1" t="str">
        <f>'BASKET 3&gt;3'!B25</f>
        <v>I.S. “G. FERRARIS - E. FERMI”</v>
      </c>
      <c r="E4" s="1" t="str">
        <f>'BASKET 3&gt;3'!B28</f>
        <v>LICEO SCIENTIFICO - Opzione SCIENZE APPLICATE - SEGHETTI - C.I. LI 03</v>
      </c>
      <c r="F4" s="1" t="str">
        <f>'BASKET 3&gt;3'!B31</f>
        <v>I.S. “ETTORE BOLISANI"</v>
      </c>
      <c r="H4" s="1" t="str">
        <f t="shared" ref="H4:H5" si="0">B4</f>
        <v>I.S. “LUIGI EINAUDI”</v>
      </c>
      <c r="I4" s="1">
        <v>1</v>
      </c>
      <c r="J4" s="1">
        <v>2</v>
      </c>
      <c r="K4" s="1">
        <v>3</v>
      </c>
      <c r="L4" s="1">
        <v>4</v>
      </c>
      <c r="N4" s="1">
        <f>(Tabellone!M8+Tabellone!M11)/(Tabellone!L8+Tabellone!L11)</f>
        <v>0.3</v>
      </c>
    </row>
    <row r="5" spans="2:14" x14ac:dyDescent="0.25">
      <c r="B5" s="1" t="str">
        <f>'BASKET 3&gt;3'!B20</f>
        <v>I.S. "L. CALABRESE - P. LEVI"</v>
      </c>
      <c r="C5" s="1" t="str">
        <f>'BASKET 3&gt;3'!B23</f>
        <v>LICEO “GIROLAMO FRACASTORO”</v>
      </c>
      <c r="D5" s="1" t="str">
        <f>'BASKET 3&gt;3'!B26</f>
        <v>LICEO “ENRICO MEDI”</v>
      </c>
      <c r="E5" s="1" t="str">
        <f>'BASKET 3&gt;3'!B29</f>
        <v>LICEO CLASSICO ALLE STIMATE</v>
      </c>
      <c r="F5" s="1" t="str">
        <f>'BASKET 3&gt;3'!B32</f>
        <v>IISS COPERNICO PASOLI</v>
      </c>
      <c r="H5" s="1" t="str">
        <f t="shared" si="0"/>
        <v>I.S. "L. CALABRESE - P. LEVI"</v>
      </c>
      <c r="I5" s="1">
        <v>1</v>
      </c>
      <c r="J5" s="1">
        <v>2</v>
      </c>
      <c r="K5" s="1">
        <v>3</v>
      </c>
      <c r="L5" s="1">
        <v>4</v>
      </c>
      <c r="N5" s="1">
        <f>(Tabellone!M3+Tabellone!L8)/(Tabellone!L3+Tabellone!M8)</f>
        <v>3.8</v>
      </c>
    </row>
    <row r="7" spans="2:14" x14ac:dyDescent="0.25">
      <c r="H7" s="121" t="s">
        <v>1</v>
      </c>
      <c r="I7" s="122"/>
      <c r="J7" s="122"/>
      <c r="K7" s="122"/>
      <c r="L7" s="122"/>
    </row>
    <row r="8" spans="2:14" x14ac:dyDescent="0.25">
      <c r="H8" s="1" t="str">
        <f>C3</f>
        <v>I.S. “CANGRANDE DELLA SCALA”</v>
      </c>
      <c r="I8" s="1">
        <v>1</v>
      </c>
      <c r="J8" s="1">
        <v>2</v>
      </c>
      <c r="K8" s="1">
        <v>3</v>
      </c>
      <c r="L8" s="1">
        <v>4</v>
      </c>
      <c r="N8" s="1">
        <f>(Tabellone!L4+Tabellone!L12)/(Tabellone!M4+Tabellone!M12)</f>
        <v>1.125</v>
      </c>
    </row>
    <row r="9" spans="2:14" x14ac:dyDescent="0.25">
      <c r="H9" s="1" t="str">
        <f t="shared" ref="H9:H10" si="1">C4</f>
        <v>I.S. LORGNA-PINDEMONTE</v>
      </c>
      <c r="I9" s="1">
        <v>1</v>
      </c>
      <c r="J9" s="1">
        <v>2</v>
      </c>
      <c r="K9" s="1">
        <v>3</v>
      </c>
      <c r="L9" s="1">
        <v>4</v>
      </c>
      <c r="N9" s="1">
        <f>(Tabellone!M9+Tabellone!M12)/(Tabellone!L9+Tabellone!L12)</f>
        <v>0.47368421052631576</v>
      </c>
    </row>
    <row r="10" spans="2:14" x14ac:dyDescent="0.25">
      <c r="H10" s="1" t="str">
        <f t="shared" si="1"/>
        <v>LICEO “GIROLAMO FRACASTORO”</v>
      </c>
      <c r="I10" s="1">
        <v>1</v>
      </c>
      <c r="J10" s="1">
        <v>2</v>
      </c>
      <c r="K10" s="1">
        <v>3</v>
      </c>
      <c r="L10" s="1">
        <v>4</v>
      </c>
      <c r="N10" s="1">
        <f>(Tabellone!M4+Tabellone!L9)/(Tabellone!L4+Tabellone!M9)</f>
        <v>1.8888888888888888</v>
      </c>
    </row>
    <row r="12" spans="2:14" x14ac:dyDescent="0.25">
      <c r="E12" s="2"/>
    </row>
    <row r="13" spans="2:14" x14ac:dyDescent="0.25">
      <c r="H13" s="120" t="s">
        <v>2</v>
      </c>
      <c r="I13" s="120"/>
      <c r="J13" s="120"/>
      <c r="K13" s="120"/>
      <c r="L13" s="120"/>
    </row>
    <row r="14" spans="2:14" x14ac:dyDescent="0.25">
      <c r="H14" s="1" t="str">
        <f>D3</f>
        <v>LICEO "LICEO "GALILEO GALILEI"</v>
      </c>
      <c r="I14" s="1">
        <v>1</v>
      </c>
      <c r="J14" s="1">
        <v>2</v>
      </c>
      <c r="K14" s="1">
        <v>3</v>
      </c>
      <c r="L14" s="1">
        <v>4</v>
      </c>
      <c r="N14" s="1">
        <f>(Tabellone!L5+Tabellone!L13)/(Tabellone!M5+Tabellone!M13)</f>
        <v>1</v>
      </c>
    </row>
    <row r="15" spans="2:14" x14ac:dyDescent="0.25">
      <c r="H15" s="1" t="str">
        <f t="shared" ref="H15:H16" si="2">D4</f>
        <v>I.S. “G. FERRARIS - E. FERMI”</v>
      </c>
      <c r="I15" s="1">
        <v>1</v>
      </c>
      <c r="J15" s="1">
        <v>2</v>
      </c>
      <c r="K15" s="1">
        <v>3</v>
      </c>
      <c r="L15" s="1">
        <v>4</v>
      </c>
      <c r="N15" s="1">
        <f>(Tabellone!M10+Tabellone!M13)/(Tabellone!L10+Tabellone!L13)</f>
        <v>1.125</v>
      </c>
    </row>
    <row r="16" spans="2:14" x14ac:dyDescent="0.25">
      <c r="H16" s="1" t="str">
        <f t="shared" si="2"/>
        <v>LICEO “ENRICO MEDI”</v>
      </c>
      <c r="I16" s="1">
        <v>1</v>
      </c>
      <c r="J16" s="1">
        <v>2</v>
      </c>
      <c r="K16" s="1">
        <v>3</v>
      </c>
      <c r="L16" s="1">
        <v>4</v>
      </c>
      <c r="N16" s="1">
        <f>(Tabellone!M5+Tabellone!L10)/(Tabellone!L5+Tabellone!M10)</f>
        <v>0.8571428571428571</v>
      </c>
    </row>
    <row r="18" spans="8:14" x14ac:dyDescent="0.25">
      <c r="H18" s="120" t="s">
        <v>3</v>
      </c>
      <c r="I18" s="120"/>
      <c r="J18" s="120"/>
      <c r="K18" s="120"/>
      <c r="L18" s="120"/>
    </row>
    <row r="19" spans="8:14" x14ac:dyDescent="0.25">
      <c r="H19" s="1" t="str">
        <f>E3</f>
        <v>Liceo “GUARINO VERONESE”</v>
      </c>
      <c r="I19" s="1">
        <v>1</v>
      </c>
      <c r="J19" s="1">
        <v>2</v>
      </c>
      <c r="K19" s="1">
        <v>3</v>
      </c>
      <c r="L19" s="1">
        <v>4</v>
      </c>
      <c r="N19" s="1">
        <f>(Tabellone!L6+Tabellone!L14)/(Tabellone!M6+Tabellone!M14)</f>
        <v>0.76470588235294112</v>
      </c>
    </row>
    <row r="20" spans="8:14" x14ac:dyDescent="0.25">
      <c r="H20" s="1" t="str">
        <f t="shared" ref="H20:H21" si="3">E4</f>
        <v>LICEO SCIENTIFICO - Opzione SCIENZE APPLICATE - SEGHETTI - C.I. LI 03</v>
      </c>
      <c r="I20" s="1">
        <v>1</v>
      </c>
      <c r="J20" s="1">
        <v>2</v>
      </c>
      <c r="K20" s="1">
        <v>3</v>
      </c>
      <c r="L20" s="1">
        <v>4</v>
      </c>
      <c r="N20" s="1">
        <f>(Tabellone!M14+Tabellone!S9)/(Tabellone!L14+Tabellone!R9)</f>
        <v>1.1764705882352942</v>
      </c>
    </row>
    <row r="21" spans="8:14" x14ac:dyDescent="0.25">
      <c r="H21" s="1" t="str">
        <f t="shared" si="3"/>
        <v>LICEO CLASSICO ALLE STIMATE</v>
      </c>
      <c r="I21" s="1">
        <v>1</v>
      </c>
      <c r="J21" s="1">
        <v>2</v>
      </c>
      <c r="K21" s="1">
        <v>3</v>
      </c>
      <c r="L21" s="1">
        <v>4</v>
      </c>
      <c r="N21" s="1">
        <f>(Tabellone!M6+Tabellone!R9)/(Tabellone!L6+Tabellone!S9)</f>
        <v>1.0714285714285714</v>
      </c>
    </row>
    <row r="23" spans="8:14" x14ac:dyDescent="0.25">
      <c r="H23" s="120" t="s">
        <v>4</v>
      </c>
      <c r="I23" s="120"/>
      <c r="J23" s="120"/>
      <c r="K23" s="120"/>
      <c r="L23" s="120"/>
    </row>
    <row r="24" spans="8:14" x14ac:dyDescent="0.25">
      <c r="H24" s="1" t="str">
        <f>F3</f>
        <v>I.S. "STEFANI - BENTEGODI"</v>
      </c>
      <c r="I24" s="1">
        <v>1</v>
      </c>
      <c r="J24" s="1">
        <v>2</v>
      </c>
      <c r="K24" s="1">
        <v>3</v>
      </c>
      <c r="L24" s="1">
        <v>4</v>
      </c>
      <c r="N24" s="1">
        <f>(Tabellone!L7+Tabellone!L15)/(Tabellone!M7+Tabellone!M15)</f>
        <v>1.8333333333333333</v>
      </c>
    </row>
    <row r="25" spans="8:14" x14ac:dyDescent="0.25">
      <c r="H25" s="1" t="str">
        <f t="shared" ref="H25:H26" si="4">F4</f>
        <v>I.S. “ETTORE BOLISANI"</v>
      </c>
      <c r="I25" s="1">
        <v>1</v>
      </c>
      <c r="J25" s="1">
        <v>2</v>
      </c>
      <c r="K25" s="1">
        <v>3</v>
      </c>
      <c r="L25" s="1">
        <v>4</v>
      </c>
      <c r="N25" s="1">
        <f>(Tabellone!S10+Tabellone!M15)/(Tabellone!R10+Tabellone!L15)</f>
        <v>0</v>
      </c>
    </row>
    <row r="26" spans="8:14" x14ac:dyDescent="0.25">
      <c r="H26" s="1" t="str">
        <f t="shared" si="4"/>
        <v>IISS COPERNICO PASOLI</v>
      </c>
      <c r="I26" s="1">
        <v>1</v>
      </c>
      <c r="J26" s="1">
        <v>2</v>
      </c>
      <c r="K26" s="1">
        <v>3</v>
      </c>
      <c r="L26" s="1">
        <v>4</v>
      </c>
      <c r="N26" s="1">
        <f>(Tabellone!M7+Tabellone!R10)/(Tabellone!L7+Tabellone!S10)</f>
        <v>16</v>
      </c>
    </row>
  </sheetData>
  <mergeCells count="7">
    <mergeCell ref="B1:F1"/>
    <mergeCell ref="H1:L1"/>
    <mergeCell ref="H18:L18"/>
    <mergeCell ref="H23:L23"/>
    <mergeCell ref="H2:L2"/>
    <mergeCell ref="H13:L13"/>
    <mergeCell ref="H7:L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8672A-4C3F-4189-856F-69413F4CDDC3}">
  <sheetPr>
    <tabColor rgb="FFFF0000"/>
  </sheetPr>
  <dimension ref="A1:I99"/>
  <sheetViews>
    <sheetView zoomScaleNormal="100" workbookViewId="0"/>
  </sheetViews>
  <sheetFormatPr defaultColWidth="9.140625" defaultRowHeight="15.75" x14ac:dyDescent="0.25"/>
  <cols>
    <col min="1" max="1" width="10.7109375" style="4" customWidth="1"/>
    <col min="2" max="2" width="14.7109375" style="4" customWidth="1"/>
    <col min="3" max="3" width="1.7109375" style="4" customWidth="1"/>
    <col min="4" max="4" width="14.7109375" style="4" customWidth="1"/>
    <col min="5" max="5" width="6.7109375" style="5" customWidth="1"/>
    <col min="6" max="6" width="14.7109375" style="4" customWidth="1"/>
    <col min="7" max="7" width="1.7109375" style="4" customWidth="1"/>
    <col min="8" max="8" width="25.5703125" style="4" customWidth="1"/>
    <col min="9" max="9" width="10.7109375" style="4" customWidth="1"/>
    <col min="10" max="16384" width="9.140625" style="3"/>
  </cols>
  <sheetData>
    <row r="1" spans="1:9" ht="11.25" customHeight="1" x14ac:dyDescent="0.4">
      <c r="A1" s="15"/>
      <c r="B1" s="15"/>
      <c r="C1" s="15"/>
      <c r="D1" s="15"/>
      <c r="E1" s="15"/>
      <c r="F1" s="15"/>
      <c r="G1" s="15"/>
      <c r="H1" s="15"/>
      <c r="I1" s="15"/>
    </row>
    <row r="2" spans="1:9" s="35" customFormat="1" ht="15" x14ac:dyDescent="0.2">
      <c r="A2" s="11"/>
      <c r="B2" s="11"/>
      <c r="C2" s="123" t="s">
        <v>18</v>
      </c>
      <c r="D2" s="124"/>
      <c r="E2" s="124"/>
      <c r="F2" s="124"/>
      <c r="G2" s="125"/>
      <c r="H2" s="11"/>
    </row>
    <row r="3" spans="1:9" s="37" customFormat="1" ht="14.25" customHeight="1" x14ac:dyDescent="0.2">
      <c r="A3" s="11"/>
      <c r="B3" s="11"/>
      <c r="C3" s="11"/>
      <c r="D3" s="11"/>
      <c r="E3" s="13"/>
      <c r="F3" s="11"/>
      <c r="G3" s="11"/>
      <c r="H3" s="11"/>
      <c r="I3" s="35"/>
    </row>
    <row r="4" spans="1:9" s="37" customFormat="1" ht="12.75" x14ac:dyDescent="0.2">
      <c r="A4" s="11"/>
      <c r="B4" s="105" t="str">
        <f>'Formula Allievi'!B3</f>
        <v>I.S. “GUGLIELMO MARCONI”</v>
      </c>
      <c r="C4" s="106"/>
      <c r="D4" s="107"/>
      <c r="E4" s="13"/>
      <c r="F4" s="108" t="str">
        <f>'Formula Allievi'!B5</f>
        <v>I.S. "L. CALABRESE - P. LEVI"</v>
      </c>
      <c r="G4" s="108"/>
      <c r="H4" s="108"/>
      <c r="I4" s="35"/>
    </row>
    <row r="5" spans="1:9" s="37" customFormat="1" ht="12.75" x14ac:dyDescent="0.2">
      <c r="A5" s="11"/>
      <c r="B5" s="105" t="str">
        <f>'Formula Allievi'!B4</f>
        <v>I.S. “LUIGI EINAUDI”</v>
      </c>
      <c r="C5" s="106"/>
      <c r="D5" s="107"/>
      <c r="E5" s="13"/>
      <c r="F5" s="108"/>
      <c r="G5" s="108"/>
      <c r="H5" s="108"/>
      <c r="I5" s="35"/>
    </row>
    <row r="6" spans="1:9" s="37" customFormat="1" ht="12.75" x14ac:dyDescent="0.2">
      <c r="A6" s="11"/>
      <c r="B6" s="11"/>
      <c r="C6" s="11"/>
      <c r="D6" s="11"/>
      <c r="E6" s="13"/>
      <c r="F6" s="11"/>
      <c r="G6" s="11"/>
      <c r="H6" s="11"/>
      <c r="I6" s="35"/>
    </row>
    <row r="7" spans="1:9" s="37" customFormat="1" ht="12.75" x14ac:dyDescent="0.2">
      <c r="A7" s="11"/>
      <c r="B7" s="11"/>
      <c r="C7" s="11"/>
      <c r="D7" s="11"/>
      <c r="E7" s="13"/>
      <c r="F7" s="11"/>
      <c r="G7" s="11"/>
      <c r="H7" s="11"/>
      <c r="I7" s="35"/>
    </row>
    <row r="8" spans="1:9" s="37" customFormat="1" ht="12.75" x14ac:dyDescent="0.2">
      <c r="A8" s="10" t="s">
        <v>16</v>
      </c>
      <c r="B8" s="13"/>
      <c r="C8" s="13"/>
      <c r="D8" s="13"/>
      <c r="E8" s="13"/>
      <c r="F8" s="13"/>
      <c r="G8" s="13"/>
      <c r="H8" s="13"/>
      <c r="I8" s="35"/>
    </row>
    <row r="9" spans="1:9" s="39" customFormat="1" ht="12.75" x14ac:dyDescent="0.2">
      <c r="A9" s="12"/>
      <c r="B9" s="13"/>
      <c r="C9" s="13"/>
      <c r="D9" s="13"/>
      <c r="E9" s="10" t="s">
        <v>5</v>
      </c>
      <c r="F9" s="13"/>
      <c r="G9" s="13"/>
      <c r="H9" s="13"/>
      <c r="I9" s="36"/>
    </row>
    <row r="10" spans="1:9" s="37" customFormat="1" ht="12.75" x14ac:dyDescent="0.2">
      <c r="A10" s="10"/>
      <c r="B10" s="81" t="s">
        <v>13</v>
      </c>
      <c r="C10" s="81" t="s">
        <v>6</v>
      </c>
      <c r="D10" s="81" t="s">
        <v>78</v>
      </c>
      <c r="E10" s="11"/>
      <c r="F10" s="11"/>
      <c r="G10" s="11"/>
      <c r="H10" s="11"/>
      <c r="I10" s="40"/>
    </row>
    <row r="11" spans="1:9" s="37" customFormat="1" ht="12.75" x14ac:dyDescent="0.2">
      <c r="A11" s="10"/>
      <c r="B11" s="80"/>
      <c r="C11" s="80"/>
      <c r="D11" s="80"/>
      <c r="E11" s="11"/>
      <c r="F11" s="11"/>
      <c r="G11" s="11"/>
      <c r="H11" s="11"/>
      <c r="I11" s="35"/>
    </row>
    <row r="12" spans="1:9" s="37" customFormat="1" ht="12.75" x14ac:dyDescent="0.2">
      <c r="A12" s="13"/>
      <c r="B12" s="13"/>
      <c r="C12" s="13"/>
      <c r="D12" s="13"/>
      <c r="E12" s="13"/>
      <c r="F12" s="13"/>
      <c r="G12" s="13"/>
      <c r="H12" s="13"/>
      <c r="I12" s="35"/>
    </row>
    <row r="13" spans="1:9" s="37" customFormat="1" ht="12.75" x14ac:dyDescent="0.2">
      <c r="A13" s="12"/>
      <c r="B13" s="13"/>
      <c r="C13" s="13"/>
      <c r="D13" s="13"/>
      <c r="E13" s="10" t="s">
        <v>7</v>
      </c>
      <c r="F13" s="13"/>
      <c r="G13" s="13"/>
      <c r="H13" s="13"/>
      <c r="I13" s="35"/>
    </row>
    <row r="14" spans="1:9" s="37" customFormat="1" ht="12.75" x14ac:dyDescent="0.2">
      <c r="A14" s="10"/>
      <c r="B14" s="80"/>
      <c r="C14" s="80"/>
      <c r="D14" s="80"/>
      <c r="E14" s="11"/>
      <c r="F14" s="11"/>
      <c r="G14" s="11"/>
      <c r="H14" s="11"/>
      <c r="I14" s="35"/>
    </row>
    <row r="15" spans="1:9" s="37" customFormat="1" ht="12.75" x14ac:dyDescent="0.2">
      <c r="A15" s="10"/>
      <c r="B15" s="81" t="s">
        <v>78</v>
      </c>
      <c r="C15" s="81" t="s">
        <v>6</v>
      </c>
      <c r="D15" s="81" t="s">
        <v>14</v>
      </c>
      <c r="E15" s="11"/>
      <c r="F15" s="11"/>
      <c r="G15" s="11"/>
      <c r="H15" s="11"/>
      <c r="I15" s="40"/>
    </row>
    <row r="16" spans="1:9" s="37" customFormat="1" ht="12.75" x14ac:dyDescent="0.2">
      <c r="A16" s="13"/>
      <c r="B16" s="13"/>
      <c r="C16" s="13"/>
      <c r="D16" s="13"/>
      <c r="E16" s="13"/>
      <c r="F16" s="13"/>
      <c r="G16" s="13"/>
      <c r="H16" s="13"/>
      <c r="I16" s="35"/>
    </row>
    <row r="17" spans="1:9" s="37" customFormat="1" ht="12.75" x14ac:dyDescent="0.2">
      <c r="A17" s="12"/>
      <c r="B17" s="13"/>
      <c r="C17" s="13"/>
      <c r="D17" s="13"/>
      <c r="E17" s="10" t="s">
        <v>8</v>
      </c>
      <c r="F17" s="13"/>
      <c r="G17" s="13"/>
      <c r="H17" s="13"/>
      <c r="I17" s="35"/>
    </row>
    <row r="18" spans="1:9" s="37" customFormat="1" ht="12.75" x14ac:dyDescent="0.2">
      <c r="A18" s="10"/>
      <c r="B18" s="81" t="s">
        <v>13</v>
      </c>
      <c r="C18" s="81" t="s">
        <v>6</v>
      </c>
      <c r="D18" s="81" t="s">
        <v>14</v>
      </c>
      <c r="E18" s="11"/>
      <c r="F18" s="11"/>
      <c r="G18" s="11"/>
      <c r="H18" s="11"/>
      <c r="I18" s="35"/>
    </row>
    <row r="19" spans="1:9" s="37" customFormat="1" ht="12.75" x14ac:dyDescent="0.2">
      <c r="A19" s="10"/>
      <c r="B19" s="80"/>
      <c r="C19" s="80"/>
      <c r="D19" s="80"/>
      <c r="E19" s="11"/>
      <c r="F19" s="11"/>
      <c r="G19" s="11"/>
      <c r="H19" s="11"/>
      <c r="I19" s="35"/>
    </row>
    <row r="20" spans="1:9" s="37" customFormat="1" x14ac:dyDescent="0.25">
      <c r="A20" s="4"/>
      <c r="B20" s="4"/>
      <c r="C20" s="4"/>
      <c r="D20" s="4"/>
      <c r="E20" s="5"/>
      <c r="F20" s="4"/>
      <c r="G20" s="4"/>
      <c r="H20" s="4"/>
      <c r="I20" s="40"/>
    </row>
    <row r="21" spans="1:9" s="37" customFormat="1" x14ac:dyDescent="0.25">
      <c r="A21" s="4"/>
      <c r="B21" s="4"/>
      <c r="C21" s="4"/>
      <c r="D21" s="4"/>
      <c r="E21" s="5"/>
      <c r="F21" s="4"/>
      <c r="G21" s="4"/>
      <c r="H21" s="4"/>
      <c r="I21" s="35"/>
    </row>
    <row r="22" spans="1:9" s="37" customFormat="1" ht="15" x14ac:dyDescent="0.2">
      <c r="A22" s="11"/>
      <c r="B22" s="11"/>
      <c r="C22" s="123" t="s">
        <v>19</v>
      </c>
      <c r="D22" s="124"/>
      <c r="E22" s="124"/>
      <c r="F22" s="124"/>
      <c r="G22" s="125"/>
      <c r="H22" s="11"/>
      <c r="I22" s="35"/>
    </row>
    <row r="23" spans="1:9" s="37" customFormat="1" ht="12.75" x14ac:dyDescent="0.2">
      <c r="A23" s="11"/>
      <c r="B23" s="11"/>
      <c r="C23" s="11"/>
      <c r="D23" s="11"/>
      <c r="E23" s="13"/>
      <c r="F23" s="11"/>
      <c r="G23" s="11"/>
      <c r="H23" s="11"/>
      <c r="I23" s="35"/>
    </row>
    <row r="24" spans="1:9" s="37" customFormat="1" ht="12.75" x14ac:dyDescent="0.2">
      <c r="A24" s="11"/>
      <c r="B24" s="105" t="str">
        <f>'Formula Allievi'!C3</f>
        <v>I.S. “CANGRANDE DELLA SCALA”</v>
      </c>
      <c r="C24" s="106"/>
      <c r="D24" s="107"/>
      <c r="E24" s="13"/>
      <c r="F24" s="108" t="str">
        <f>'Formula Allievi'!C5</f>
        <v>LICEO “GIROLAMO FRACASTORO”</v>
      </c>
      <c r="G24" s="108"/>
      <c r="H24" s="108"/>
      <c r="I24" s="35"/>
    </row>
    <row r="25" spans="1:9" s="37" customFormat="1" ht="12.75" x14ac:dyDescent="0.2">
      <c r="A25" s="11"/>
      <c r="B25" s="105" t="str">
        <f>'Formula Allievi'!C4</f>
        <v>I.S. LORGNA-PINDEMONTE</v>
      </c>
      <c r="C25" s="106"/>
      <c r="D25" s="107"/>
      <c r="E25" s="13"/>
      <c r="F25" s="108"/>
      <c r="G25" s="108"/>
      <c r="H25" s="108"/>
      <c r="I25" s="40"/>
    </row>
    <row r="26" spans="1:9" s="37" customFormat="1" ht="12.75" x14ac:dyDescent="0.2">
      <c r="A26" s="11"/>
      <c r="B26" s="11"/>
      <c r="C26" s="11"/>
      <c r="D26" s="11"/>
      <c r="E26" s="13"/>
      <c r="F26" s="11"/>
      <c r="G26" s="11"/>
      <c r="H26" s="11"/>
      <c r="I26" s="35"/>
    </row>
    <row r="27" spans="1:9" s="37" customFormat="1" ht="12.75" x14ac:dyDescent="0.2">
      <c r="A27" s="11"/>
      <c r="B27" s="11"/>
      <c r="C27" s="11"/>
      <c r="D27" s="11"/>
      <c r="E27" s="13"/>
      <c r="F27" s="11"/>
      <c r="G27" s="11"/>
      <c r="H27" s="11"/>
      <c r="I27" s="35"/>
    </row>
    <row r="28" spans="1:9" s="37" customFormat="1" ht="12.75" x14ac:dyDescent="0.2">
      <c r="A28" s="10" t="s">
        <v>16</v>
      </c>
      <c r="B28" s="13"/>
      <c r="C28" s="13"/>
      <c r="D28" s="13"/>
      <c r="E28" s="13"/>
      <c r="F28" s="13"/>
      <c r="G28" s="13"/>
      <c r="H28" s="13"/>
      <c r="I28" s="35"/>
    </row>
    <row r="29" spans="1:9" s="37" customFormat="1" ht="12.75" x14ac:dyDescent="0.2">
      <c r="A29" s="12"/>
      <c r="B29" s="13"/>
      <c r="C29" s="13"/>
      <c r="D29" s="13"/>
      <c r="E29" s="10" t="s">
        <v>5</v>
      </c>
      <c r="F29" s="13"/>
      <c r="G29" s="13"/>
      <c r="H29" s="13"/>
      <c r="I29" s="35"/>
    </row>
    <row r="30" spans="1:9" s="37" customFormat="1" ht="12.75" x14ac:dyDescent="0.2">
      <c r="A30" s="10"/>
      <c r="B30" s="81" t="s">
        <v>79</v>
      </c>
      <c r="C30" s="81" t="s">
        <v>6</v>
      </c>
      <c r="D30" s="81" t="s">
        <v>15</v>
      </c>
      <c r="E30" s="11"/>
      <c r="F30" s="11"/>
      <c r="G30" s="11"/>
      <c r="H30" s="11"/>
      <c r="I30" s="40"/>
    </row>
    <row r="31" spans="1:9" s="37" customFormat="1" ht="12.75" x14ac:dyDescent="0.2">
      <c r="A31" s="10"/>
      <c r="B31" s="11"/>
      <c r="C31" s="11"/>
      <c r="D31" s="11"/>
      <c r="E31" s="11"/>
      <c r="F31" s="11"/>
      <c r="G31" s="11"/>
      <c r="H31" s="11"/>
      <c r="I31" s="35"/>
    </row>
    <row r="32" spans="1:9" s="37" customFormat="1" ht="12.75" x14ac:dyDescent="0.2">
      <c r="A32" s="13"/>
      <c r="B32" s="13"/>
      <c r="C32" s="13"/>
      <c r="D32" s="13"/>
      <c r="E32" s="13"/>
      <c r="F32" s="13"/>
      <c r="G32" s="13"/>
      <c r="H32" s="13"/>
      <c r="I32" s="35"/>
    </row>
    <row r="33" spans="1:9" s="37" customFormat="1" ht="12.75" x14ac:dyDescent="0.2">
      <c r="A33" s="12"/>
      <c r="B33" s="13"/>
      <c r="C33" s="13"/>
      <c r="D33" s="13"/>
      <c r="E33" s="10" t="s">
        <v>7</v>
      </c>
      <c r="F33" s="13"/>
      <c r="G33" s="13"/>
      <c r="H33" s="13"/>
      <c r="I33" s="35"/>
    </row>
    <row r="34" spans="1:9" s="7" customFormat="1" ht="12.75" x14ac:dyDescent="0.2">
      <c r="A34" s="10"/>
      <c r="B34" s="11"/>
      <c r="C34" s="11"/>
      <c r="D34" s="11"/>
      <c r="E34" s="11"/>
      <c r="F34" s="11"/>
      <c r="G34" s="11"/>
      <c r="H34" s="11"/>
      <c r="I34" s="16"/>
    </row>
    <row r="35" spans="1:9" ht="15" x14ac:dyDescent="0.2">
      <c r="A35" s="10"/>
      <c r="B35" s="81" t="s">
        <v>15</v>
      </c>
      <c r="C35" s="81" t="s">
        <v>6</v>
      </c>
      <c r="D35" s="81" t="s">
        <v>80</v>
      </c>
      <c r="E35" s="11"/>
      <c r="F35" s="11"/>
      <c r="G35" s="11"/>
      <c r="H35" s="11"/>
      <c r="I35" s="17"/>
    </row>
    <row r="36" spans="1:9" s="11" customFormat="1" ht="15" customHeight="1" x14ac:dyDescent="0.2">
      <c r="A36" s="13"/>
      <c r="B36" s="13"/>
      <c r="C36" s="13"/>
      <c r="D36" s="13"/>
      <c r="E36" s="13"/>
      <c r="F36" s="13"/>
      <c r="G36" s="13"/>
      <c r="H36" s="13"/>
    </row>
    <row r="37" spans="1:9" s="9" customFormat="1" ht="14.25" customHeight="1" x14ac:dyDescent="0.2">
      <c r="A37" s="12"/>
      <c r="B37" s="13"/>
      <c r="C37" s="13"/>
      <c r="D37" s="13"/>
      <c r="E37" s="10" t="s">
        <v>8</v>
      </c>
      <c r="F37" s="13"/>
      <c r="G37" s="13"/>
      <c r="H37" s="13"/>
      <c r="I37" s="11"/>
    </row>
    <row r="38" spans="1:9" s="9" customFormat="1" ht="12.75" x14ac:dyDescent="0.2">
      <c r="A38" s="10"/>
      <c r="B38" s="81" t="s">
        <v>79</v>
      </c>
      <c r="C38" s="81" t="s">
        <v>6</v>
      </c>
      <c r="D38" s="81" t="s">
        <v>80</v>
      </c>
      <c r="E38" s="11"/>
      <c r="F38" s="11"/>
      <c r="G38" s="11"/>
      <c r="H38" s="11"/>
      <c r="I38" s="11"/>
    </row>
    <row r="39" spans="1:9" s="9" customFormat="1" ht="12.75" x14ac:dyDescent="0.2">
      <c r="A39" s="10"/>
      <c r="B39" s="11"/>
      <c r="C39" s="11"/>
      <c r="D39" s="11"/>
      <c r="E39" s="11"/>
      <c r="F39" s="11"/>
      <c r="G39" s="11"/>
      <c r="H39" s="11"/>
      <c r="I39" s="11"/>
    </row>
    <row r="40" spans="1:9" s="9" customFormat="1" ht="12.75" x14ac:dyDescent="0.2">
      <c r="A40" s="6"/>
      <c r="B40" s="8"/>
      <c r="C40" s="8"/>
      <c r="D40" s="8"/>
      <c r="E40" s="8"/>
      <c r="F40" s="8"/>
      <c r="G40" s="8"/>
      <c r="H40" s="8"/>
      <c r="I40" s="11"/>
    </row>
    <row r="41" spans="1:9" s="9" customFormat="1" x14ac:dyDescent="0.25">
      <c r="A41" s="4"/>
      <c r="B41" s="4"/>
      <c r="C41" s="4"/>
      <c r="D41" s="4"/>
      <c r="E41" s="5"/>
      <c r="F41" s="4"/>
      <c r="G41" s="4"/>
      <c r="H41" s="4"/>
      <c r="I41" s="11"/>
    </row>
    <row r="42" spans="1:9" s="14" customFormat="1" ht="15" x14ac:dyDescent="0.2">
      <c r="A42" s="11"/>
      <c r="B42" s="11"/>
      <c r="C42" s="123" t="s">
        <v>20</v>
      </c>
      <c r="D42" s="124"/>
      <c r="E42" s="124"/>
      <c r="F42" s="124"/>
      <c r="G42" s="125"/>
      <c r="H42" s="11"/>
      <c r="I42" s="13"/>
    </row>
    <row r="43" spans="1:9" s="9" customFormat="1" ht="12.75" x14ac:dyDescent="0.2">
      <c r="A43" s="11"/>
      <c r="B43" s="11"/>
      <c r="C43" s="11"/>
      <c r="D43" s="11"/>
      <c r="E43" s="13"/>
      <c r="F43" s="11"/>
      <c r="G43" s="11"/>
      <c r="H43" s="11"/>
      <c r="I43" s="12"/>
    </row>
    <row r="44" spans="1:9" s="9" customFormat="1" ht="12.75" x14ac:dyDescent="0.2">
      <c r="A44" s="11"/>
      <c r="B44" s="105" t="str">
        <f>'Formula Allievi'!D3</f>
        <v>LICEO "LICEO "GALILEO GALILEI"</v>
      </c>
      <c r="C44" s="106"/>
      <c r="D44" s="107"/>
      <c r="E44" s="13"/>
      <c r="F44" s="108" t="str">
        <f>'Formula Allievi'!D5</f>
        <v>LICEO “ENRICO MEDI”</v>
      </c>
      <c r="G44" s="108"/>
      <c r="H44" s="108"/>
      <c r="I44" s="13"/>
    </row>
    <row r="45" spans="1:9" s="9" customFormat="1" ht="12.75" x14ac:dyDescent="0.2">
      <c r="A45" s="11"/>
      <c r="B45" s="105" t="str">
        <f>'Formula Allievi'!D4</f>
        <v>I.S. “G. FERRARIS - E. FERMI”</v>
      </c>
      <c r="C45" s="106"/>
      <c r="D45" s="107"/>
      <c r="E45" s="13"/>
      <c r="F45" s="108"/>
      <c r="G45" s="108"/>
      <c r="H45" s="108"/>
      <c r="I45" s="13"/>
    </row>
    <row r="46" spans="1:9" s="9" customFormat="1" ht="12.75" x14ac:dyDescent="0.2">
      <c r="A46" s="11"/>
      <c r="B46" s="11"/>
      <c r="C46" s="11"/>
      <c r="D46" s="11"/>
      <c r="E46" s="13"/>
      <c r="F46" s="11"/>
      <c r="G46" s="11"/>
      <c r="H46" s="11"/>
      <c r="I46" s="13"/>
    </row>
    <row r="47" spans="1:9" s="9" customFormat="1" ht="12.75" x14ac:dyDescent="0.2">
      <c r="A47" s="11"/>
      <c r="B47" s="11"/>
      <c r="C47" s="11"/>
      <c r="D47" s="11"/>
      <c r="E47" s="13"/>
      <c r="F47" s="11"/>
      <c r="G47" s="11"/>
      <c r="H47" s="11"/>
      <c r="I47" s="12"/>
    </row>
    <row r="48" spans="1:9" s="9" customFormat="1" ht="12.75" x14ac:dyDescent="0.2">
      <c r="A48" s="10" t="s">
        <v>16</v>
      </c>
      <c r="B48" s="13"/>
      <c r="C48" s="13"/>
      <c r="D48" s="13"/>
      <c r="E48" s="13"/>
      <c r="F48" s="13"/>
      <c r="G48" s="13"/>
      <c r="H48" s="13"/>
      <c r="I48" s="13"/>
    </row>
    <row r="49" spans="1:9" s="9" customFormat="1" ht="12.75" x14ac:dyDescent="0.2">
      <c r="A49" s="12"/>
      <c r="B49" s="13"/>
      <c r="C49" s="13"/>
      <c r="D49" s="13"/>
      <c r="E49" s="10" t="s">
        <v>5</v>
      </c>
      <c r="F49" s="13"/>
      <c r="G49" s="13"/>
      <c r="H49" s="13"/>
      <c r="I49" s="13"/>
    </row>
    <row r="50" spans="1:9" s="9" customFormat="1" ht="12.75" x14ac:dyDescent="0.2">
      <c r="A50" s="10"/>
      <c r="B50" s="81" t="s">
        <v>81</v>
      </c>
      <c r="C50" s="81" t="s">
        <v>6</v>
      </c>
      <c r="D50" s="81" t="s">
        <v>82</v>
      </c>
      <c r="E50" s="11"/>
      <c r="F50" s="11"/>
      <c r="G50" s="11"/>
      <c r="H50" s="11"/>
      <c r="I50" s="13"/>
    </row>
    <row r="51" spans="1:9" s="9" customFormat="1" ht="12.75" x14ac:dyDescent="0.2">
      <c r="A51" s="10"/>
      <c r="B51" s="11"/>
      <c r="C51" s="11"/>
      <c r="D51" s="11"/>
      <c r="E51" s="11"/>
      <c r="F51" s="11"/>
      <c r="G51" s="11"/>
      <c r="H51" s="11"/>
      <c r="I51" s="12"/>
    </row>
    <row r="52" spans="1:9" s="9" customFormat="1" ht="12.75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s="9" customFormat="1" ht="12.75" x14ac:dyDescent="0.2">
      <c r="A53" s="12"/>
      <c r="B53" s="13"/>
      <c r="C53" s="13"/>
      <c r="D53" s="13"/>
      <c r="E53" s="10" t="s">
        <v>7</v>
      </c>
      <c r="F53" s="13"/>
      <c r="G53" s="13"/>
      <c r="H53" s="13"/>
      <c r="I53" s="13"/>
    </row>
    <row r="54" spans="1:9" ht="15" x14ac:dyDescent="0.2">
      <c r="A54" s="10"/>
      <c r="B54" s="11"/>
      <c r="C54" s="11"/>
      <c r="D54" s="11"/>
      <c r="E54" s="11"/>
      <c r="F54" s="11"/>
      <c r="G54" s="11"/>
      <c r="H54" s="11"/>
    </row>
    <row r="55" spans="1:9" ht="15" x14ac:dyDescent="0.2">
      <c r="A55" s="10"/>
      <c r="B55" s="81" t="s">
        <v>82</v>
      </c>
      <c r="C55" s="81" t="s">
        <v>6</v>
      </c>
      <c r="D55" s="81" t="s">
        <v>83</v>
      </c>
      <c r="E55" s="11"/>
      <c r="F55" s="11"/>
      <c r="G55" s="11"/>
      <c r="H55" s="11"/>
    </row>
    <row r="56" spans="1:9" s="11" customFormat="1" ht="15" customHeight="1" x14ac:dyDescent="0.2">
      <c r="A56" s="13"/>
      <c r="B56" s="13"/>
      <c r="C56" s="13"/>
      <c r="D56" s="13"/>
      <c r="E56" s="13"/>
      <c r="F56" s="13"/>
      <c r="G56" s="13"/>
      <c r="H56" s="13"/>
    </row>
    <row r="57" spans="1:9" s="9" customFormat="1" ht="14.25" customHeight="1" x14ac:dyDescent="0.2">
      <c r="A57" s="12"/>
      <c r="B57" s="13"/>
      <c r="C57" s="13"/>
      <c r="D57" s="13"/>
      <c r="E57" s="10" t="s">
        <v>8</v>
      </c>
      <c r="F57" s="13"/>
      <c r="G57" s="13"/>
      <c r="H57" s="13"/>
      <c r="I57" s="11"/>
    </row>
    <row r="58" spans="1:9" s="9" customFormat="1" ht="12.75" x14ac:dyDescent="0.2">
      <c r="A58" s="10"/>
      <c r="B58" s="81" t="s">
        <v>81</v>
      </c>
      <c r="C58" s="81" t="s">
        <v>6</v>
      </c>
      <c r="D58" s="81" t="s">
        <v>83</v>
      </c>
      <c r="E58" s="11"/>
      <c r="F58" s="11"/>
      <c r="G58" s="11"/>
      <c r="H58" s="11"/>
      <c r="I58" s="11"/>
    </row>
    <row r="59" spans="1:9" s="9" customFormat="1" ht="12.75" x14ac:dyDescent="0.2">
      <c r="A59" s="10"/>
      <c r="B59" s="11"/>
      <c r="C59" s="11"/>
      <c r="D59" s="11"/>
      <c r="E59" s="11"/>
      <c r="F59" s="11"/>
      <c r="G59" s="11"/>
      <c r="H59" s="11"/>
      <c r="I59" s="11"/>
    </row>
    <row r="60" spans="1:9" s="9" customFormat="1" ht="12.75" x14ac:dyDescent="0.2">
      <c r="A60" s="11"/>
      <c r="B60" s="11"/>
      <c r="C60" s="11"/>
      <c r="D60" s="11"/>
      <c r="E60" s="13"/>
      <c r="F60" s="11"/>
      <c r="G60" s="11"/>
      <c r="H60" s="11"/>
      <c r="I60" s="11"/>
    </row>
    <row r="62" spans="1:9" s="14" customFormat="1" ht="15" x14ac:dyDescent="0.2">
      <c r="A62" s="11"/>
      <c r="B62" s="11"/>
      <c r="C62" s="123" t="s">
        <v>17</v>
      </c>
      <c r="D62" s="124"/>
      <c r="E62" s="124"/>
      <c r="F62" s="124"/>
      <c r="G62" s="125"/>
      <c r="H62" s="11"/>
      <c r="I62" s="13"/>
    </row>
    <row r="63" spans="1:9" s="9" customFormat="1" ht="12.75" x14ac:dyDescent="0.2">
      <c r="A63" s="11"/>
      <c r="B63" s="11"/>
      <c r="C63" s="11"/>
      <c r="D63" s="11"/>
      <c r="E63" s="13"/>
      <c r="F63" s="11"/>
      <c r="G63" s="11"/>
      <c r="H63" s="11"/>
      <c r="I63" s="12"/>
    </row>
    <row r="64" spans="1:9" s="9" customFormat="1" ht="12.75" x14ac:dyDescent="0.2">
      <c r="A64" s="11"/>
      <c r="B64" s="105" t="str">
        <f>'Formula Allievi'!E3</f>
        <v>Liceo “GUARINO VERONESE”</v>
      </c>
      <c r="C64" s="106"/>
      <c r="D64" s="107"/>
      <c r="E64" s="13"/>
      <c r="F64" s="108" t="str">
        <f>'Formula Allievi'!E5</f>
        <v>LICEO CLASSICO ALLE STIMATE</v>
      </c>
      <c r="G64" s="108"/>
      <c r="H64" s="108"/>
      <c r="I64" s="13"/>
    </row>
    <row r="65" spans="1:9" s="9" customFormat="1" ht="12.75" x14ac:dyDescent="0.2">
      <c r="A65" s="11"/>
      <c r="B65" s="105" t="str">
        <f>'Formula Allievi'!E4</f>
        <v>LICEO SCIENTIFICO - Opzione SCIENZE APPLICATE - SEGHETTI - C.I. LI 03</v>
      </c>
      <c r="C65" s="106"/>
      <c r="D65" s="107"/>
      <c r="E65" s="13"/>
      <c r="F65" s="108"/>
      <c r="G65" s="108"/>
      <c r="H65" s="108"/>
      <c r="I65" s="13"/>
    </row>
    <row r="66" spans="1:9" s="9" customFormat="1" ht="12.75" x14ac:dyDescent="0.2">
      <c r="A66" s="11"/>
      <c r="B66" s="11"/>
      <c r="C66" s="11"/>
      <c r="D66" s="11"/>
      <c r="E66" s="13"/>
      <c r="F66" s="11"/>
      <c r="G66" s="11"/>
      <c r="H66" s="11"/>
      <c r="I66" s="13"/>
    </row>
    <row r="67" spans="1:9" s="9" customFormat="1" ht="12.75" x14ac:dyDescent="0.2">
      <c r="A67" s="11"/>
      <c r="B67" s="11"/>
      <c r="C67" s="11"/>
      <c r="D67" s="11"/>
      <c r="E67" s="13"/>
      <c r="F67" s="11"/>
      <c r="G67" s="11"/>
      <c r="H67" s="11"/>
      <c r="I67" s="12"/>
    </row>
    <row r="68" spans="1:9" s="9" customFormat="1" ht="12.75" x14ac:dyDescent="0.2">
      <c r="A68" s="10" t="s">
        <v>16</v>
      </c>
      <c r="B68" s="13"/>
      <c r="C68" s="13"/>
      <c r="D68" s="13"/>
      <c r="E68" s="13"/>
      <c r="F68" s="13"/>
      <c r="G68" s="13"/>
      <c r="H68" s="13"/>
      <c r="I68" s="13"/>
    </row>
    <row r="69" spans="1:9" s="9" customFormat="1" ht="12.75" x14ac:dyDescent="0.2">
      <c r="A69" s="12"/>
      <c r="B69" s="13"/>
      <c r="C69" s="13"/>
      <c r="D69" s="13"/>
      <c r="E69" s="10" t="s">
        <v>5</v>
      </c>
      <c r="F69" s="13"/>
      <c r="G69" s="13"/>
      <c r="H69" s="13"/>
      <c r="I69" s="13"/>
    </row>
    <row r="70" spans="1:9" s="9" customFormat="1" ht="12.75" x14ac:dyDescent="0.2">
      <c r="A70" s="10"/>
      <c r="B70" s="81" t="s">
        <v>84</v>
      </c>
      <c r="C70" s="81" t="s">
        <v>6</v>
      </c>
      <c r="D70" s="81" t="s">
        <v>77</v>
      </c>
      <c r="E70" s="11"/>
      <c r="F70" s="11"/>
      <c r="G70" s="11"/>
      <c r="H70" s="11"/>
      <c r="I70" s="13"/>
    </row>
    <row r="71" spans="1:9" s="9" customFormat="1" ht="12.75" x14ac:dyDescent="0.2">
      <c r="A71" s="10"/>
      <c r="B71" s="11"/>
      <c r="C71" s="11"/>
      <c r="D71" s="11"/>
      <c r="E71" s="11"/>
      <c r="F71" s="11"/>
      <c r="G71" s="11"/>
      <c r="H71" s="11"/>
      <c r="I71" s="12"/>
    </row>
    <row r="72" spans="1:9" s="9" customFormat="1" ht="12.75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s="9" customFormat="1" ht="12.75" x14ac:dyDescent="0.2">
      <c r="A73" s="12"/>
      <c r="B73" s="13"/>
      <c r="C73" s="13"/>
      <c r="D73" s="13"/>
      <c r="E73" s="10" t="s">
        <v>7</v>
      </c>
      <c r="F73" s="13"/>
      <c r="G73" s="13"/>
      <c r="H73" s="13"/>
      <c r="I73" s="13"/>
    </row>
    <row r="74" spans="1:9" ht="15" x14ac:dyDescent="0.2">
      <c r="A74" s="10"/>
      <c r="B74" s="11"/>
      <c r="C74" s="11"/>
      <c r="D74" s="11"/>
      <c r="E74" s="11"/>
      <c r="F74" s="11"/>
      <c r="G74" s="11"/>
      <c r="H74" s="11"/>
    </row>
    <row r="75" spans="1:9" ht="15" x14ac:dyDescent="0.2">
      <c r="A75" s="10"/>
      <c r="B75" s="81" t="s">
        <v>77</v>
      </c>
      <c r="C75" s="81" t="s">
        <v>6</v>
      </c>
      <c r="D75" s="81" t="s">
        <v>30</v>
      </c>
      <c r="E75" s="11"/>
      <c r="F75" s="11"/>
      <c r="G75" s="11"/>
      <c r="H75" s="11"/>
    </row>
    <row r="76" spans="1:9" s="11" customFormat="1" ht="15" customHeight="1" x14ac:dyDescent="0.2">
      <c r="A76" s="13"/>
      <c r="B76" s="13"/>
      <c r="C76" s="13"/>
      <c r="D76" s="13"/>
      <c r="E76" s="13"/>
      <c r="F76" s="13"/>
      <c r="G76" s="13"/>
      <c r="H76" s="13"/>
    </row>
    <row r="77" spans="1:9" s="9" customFormat="1" ht="14.25" customHeight="1" x14ac:dyDescent="0.2">
      <c r="A77" s="12"/>
      <c r="B77" s="13"/>
      <c r="C77" s="13"/>
      <c r="D77" s="13"/>
      <c r="E77" s="10" t="s">
        <v>8</v>
      </c>
      <c r="F77" s="13"/>
      <c r="G77" s="13"/>
      <c r="H77" s="13"/>
      <c r="I77" s="11"/>
    </row>
    <row r="78" spans="1:9" s="9" customFormat="1" ht="12.75" x14ac:dyDescent="0.2">
      <c r="A78" s="10"/>
      <c r="B78" s="81" t="s">
        <v>84</v>
      </c>
      <c r="C78" s="81" t="s">
        <v>6</v>
      </c>
      <c r="D78" s="81" t="s">
        <v>30</v>
      </c>
      <c r="E78" s="11"/>
      <c r="F78" s="11"/>
      <c r="G78" s="11"/>
      <c r="H78" s="11"/>
      <c r="I78" s="11"/>
    </row>
    <row r="79" spans="1:9" s="9" customFormat="1" ht="12.75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2" spans="1:9" s="14" customFormat="1" ht="15" x14ac:dyDescent="0.2">
      <c r="A82" s="11"/>
      <c r="B82" s="11"/>
      <c r="C82" s="123" t="s">
        <v>21</v>
      </c>
      <c r="D82" s="124"/>
      <c r="E82" s="124"/>
      <c r="F82" s="124"/>
      <c r="G82" s="125"/>
      <c r="H82" s="11"/>
      <c r="I82" s="13"/>
    </row>
    <row r="83" spans="1:9" s="9" customFormat="1" ht="12.75" x14ac:dyDescent="0.2">
      <c r="A83" s="11"/>
      <c r="B83" s="11"/>
      <c r="C83" s="11"/>
      <c r="D83" s="11"/>
      <c r="E83" s="13"/>
      <c r="F83" s="11"/>
      <c r="G83" s="11"/>
      <c r="H83" s="11"/>
      <c r="I83" s="12"/>
    </row>
    <row r="84" spans="1:9" s="9" customFormat="1" ht="12.75" x14ac:dyDescent="0.2">
      <c r="A84" s="11"/>
      <c r="B84" s="105" t="str">
        <f>'Formula Allievi'!F3</f>
        <v>I.S. "STEFANI - BENTEGODI"</v>
      </c>
      <c r="C84" s="106"/>
      <c r="D84" s="107"/>
      <c r="E84" s="13"/>
      <c r="F84" s="108" t="str">
        <f>'Formula Allievi'!F5</f>
        <v>IISS COPERNICO PASOLI</v>
      </c>
      <c r="G84" s="108"/>
      <c r="H84" s="108"/>
      <c r="I84" s="13"/>
    </row>
    <row r="85" spans="1:9" s="9" customFormat="1" ht="12.75" x14ac:dyDescent="0.2">
      <c r="A85" s="11"/>
      <c r="B85" s="105" t="str">
        <f>'Formula Allievi'!F4</f>
        <v>I.S. “ETTORE BOLISANI"</v>
      </c>
      <c r="C85" s="106"/>
      <c r="D85" s="107"/>
      <c r="E85" s="13"/>
      <c r="F85" s="108"/>
      <c r="G85" s="108"/>
      <c r="H85" s="108"/>
      <c r="I85" s="13"/>
    </row>
    <row r="86" spans="1:9" s="9" customFormat="1" ht="12.75" x14ac:dyDescent="0.2">
      <c r="A86" s="11"/>
      <c r="B86" s="11"/>
      <c r="C86" s="11"/>
      <c r="D86" s="11"/>
      <c r="E86" s="13"/>
      <c r="F86" s="11"/>
      <c r="G86" s="11"/>
      <c r="H86" s="11"/>
      <c r="I86" s="13"/>
    </row>
    <row r="87" spans="1:9" s="9" customFormat="1" ht="12.75" x14ac:dyDescent="0.2">
      <c r="A87" s="11"/>
      <c r="B87" s="11"/>
      <c r="C87" s="11"/>
      <c r="D87" s="11"/>
      <c r="E87" s="13"/>
      <c r="F87" s="11"/>
      <c r="G87" s="11"/>
      <c r="H87" s="11"/>
      <c r="I87" s="12"/>
    </row>
    <row r="88" spans="1:9" s="9" customFormat="1" ht="12.75" x14ac:dyDescent="0.2">
      <c r="A88" s="10" t="s">
        <v>16</v>
      </c>
      <c r="B88" s="13"/>
      <c r="C88" s="13"/>
      <c r="D88" s="13"/>
      <c r="E88" s="13"/>
      <c r="F88" s="13"/>
      <c r="G88" s="13"/>
      <c r="H88" s="13"/>
      <c r="I88" s="13"/>
    </row>
    <row r="89" spans="1:9" s="9" customFormat="1" ht="12.75" x14ac:dyDescent="0.2">
      <c r="A89" s="12"/>
      <c r="B89" s="13"/>
      <c r="C89" s="13"/>
      <c r="D89" s="13"/>
      <c r="E89" s="10" t="s">
        <v>5</v>
      </c>
      <c r="F89" s="13"/>
      <c r="G89" s="13"/>
      <c r="H89" s="13"/>
      <c r="I89" s="13"/>
    </row>
    <row r="90" spans="1:9" s="9" customFormat="1" ht="12.75" x14ac:dyDescent="0.2">
      <c r="A90" s="10"/>
      <c r="B90" s="81" t="s">
        <v>85</v>
      </c>
      <c r="C90" s="81" t="s">
        <v>6</v>
      </c>
      <c r="D90" s="81" t="s">
        <v>86</v>
      </c>
      <c r="E90" s="11"/>
      <c r="F90" s="11"/>
      <c r="G90" s="11"/>
      <c r="H90" s="11"/>
      <c r="I90" s="13"/>
    </row>
    <row r="91" spans="1:9" s="9" customFormat="1" ht="12.75" x14ac:dyDescent="0.2">
      <c r="A91" s="10"/>
      <c r="B91" s="11"/>
      <c r="C91" s="11"/>
      <c r="D91" s="11"/>
      <c r="E91" s="11"/>
      <c r="F91" s="11"/>
      <c r="G91" s="11"/>
      <c r="H91" s="11"/>
      <c r="I91" s="12"/>
    </row>
    <row r="92" spans="1:9" s="9" customFormat="1" ht="12.75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s="9" customFormat="1" ht="12.75" x14ac:dyDescent="0.2">
      <c r="A93" s="12"/>
      <c r="B93" s="13"/>
      <c r="C93" s="13"/>
      <c r="D93" s="13"/>
      <c r="E93" s="10" t="s">
        <v>7</v>
      </c>
      <c r="F93" s="13"/>
      <c r="G93" s="13"/>
      <c r="H93" s="13"/>
      <c r="I93" s="13"/>
    </row>
    <row r="94" spans="1:9" ht="15" x14ac:dyDescent="0.2">
      <c r="A94" s="10"/>
      <c r="B94" s="11"/>
      <c r="C94" s="11"/>
      <c r="D94" s="11"/>
      <c r="E94" s="11"/>
      <c r="F94" s="11"/>
      <c r="G94" s="11"/>
      <c r="H94" s="11"/>
    </row>
    <row r="95" spans="1:9" ht="15" x14ac:dyDescent="0.2">
      <c r="A95" s="10"/>
      <c r="B95" s="81" t="s">
        <v>86</v>
      </c>
      <c r="C95" s="81" t="s">
        <v>6</v>
      </c>
      <c r="D95" s="81" t="s">
        <v>87</v>
      </c>
      <c r="E95" s="11"/>
      <c r="F95" s="11"/>
      <c r="G95" s="11"/>
      <c r="H95" s="11"/>
    </row>
    <row r="96" spans="1:9" s="11" customFormat="1" ht="15" customHeight="1" x14ac:dyDescent="0.2">
      <c r="A96" s="13"/>
      <c r="B96" s="13"/>
      <c r="C96" s="13"/>
      <c r="D96" s="13"/>
      <c r="E96" s="13"/>
      <c r="F96" s="13"/>
      <c r="G96" s="13"/>
      <c r="H96" s="13"/>
    </row>
    <row r="97" spans="1:9" s="9" customFormat="1" ht="14.25" customHeight="1" x14ac:dyDescent="0.2">
      <c r="A97" s="12"/>
      <c r="B97" s="13"/>
      <c r="C97" s="13"/>
      <c r="D97" s="13"/>
      <c r="E97" s="10" t="s">
        <v>8</v>
      </c>
      <c r="F97" s="13"/>
      <c r="G97" s="13"/>
      <c r="H97" s="13"/>
      <c r="I97" s="11"/>
    </row>
    <row r="98" spans="1:9" s="9" customFormat="1" ht="12.75" x14ac:dyDescent="0.2">
      <c r="A98" s="10"/>
      <c r="B98" s="81" t="s">
        <v>85</v>
      </c>
      <c r="C98" s="81" t="s">
        <v>6</v>
      </c>
      <c r="D98" s="81" t="s">
        <v>87</v>
      </c>
      <c r="E98" s="11"/>
      <c r="F98" s="11"/>
      <c r="G98" s="11"/>
      <c r="H98" s="11"/>
      <c r="I98" s="11"/>
    </row>
    <row r="99" spans="1:9" s="9" customFormat="1" ht="12.75" x14ac:dyDescent="0.2">
      <c r="A99" s="10"/>
      <c r="B99" s="11"/>
      <c r="C99" s="11"/>
      <c r="D99" s="11"/>
      <c r="E99" s="11"/>
      <c r="F99" s="11"/>
      <c r="G99" s="11"/>
      <c r="H99" s="11"/>
      <c r="I99" s="11"/>
    </row>
  </sheetData>
  <mergeCells count="25">
    <mergeCell ref="B5:D5"/>
    <mergeCell ref="F5:H5"/>
    <mergeCell ref="C2:G2"/>
    <mergeCell ref="B4:D4"/>
    <mergeCell ref="F4:H4"/>
    <mergeCell ref="B24:D24"/>
    <mergeCell ref="F24:H24"/>
    <mergeCell ref="C22:G22"/>
    <mergeCell ref="B65:D65"/>
    <mergeCell ref="F65:H65"/>
    <mergeCell ref="B44:D44"/>
    <mergeCell ref="F44:H44"/>
    <mergeCell ref="C42:G42"/>
    <mergeCell ref="B25:D25"/>
    <mergeCell ref="F25:H25"/>
    <mergeCell ref="C62:G62"/>
    <mergeCell ref="B64:D64"/>
    <mergeCell ref="F64:H64"/>
    <mergeCell ref="B45:D45"/>
    <mergeCell ref="F45:H45"/>
    <mergeCell ref="C82:G82"/>
    <mergeCell ref="B84:D84"/>
    <mergeCell ref="F84:H84"/>
    <mergeCell ref="B85:D85"/>
    <mergeCell ref="F85:H85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3B7B-C106-4562-806A-26BCF86D096D}">
  <sheetPr>
    <tabColor rgb="FFFFC000"/>
  </sheetPr>
  <dimension ref="B1:L6"/>
  <sheetViews>
    <sheetView zoomScale="85" zoomScaleNormal="85" workbookViewId="0"/>
  </sheetViews>
  <sheetFormatPr defaultRowHeight="15" x14ac:dyDescent="0.25"/>
  <cols>
    <col min="2" max="2" width="38" bestFit="1" customWidth="1"/>
    <col min="4" max="4" width="35.28515625" bestFit="1" customWidth="1"/>
    <col min="5" max="10" width="2.140625" bestFit="1" customWidth="1"/>
    <col min="12" max="12" width="11.28515625" bestFit="1" customWidth="1"/>
  </cols>
  <sheetData>
    <row r="1" spans="2:12" x14ac:dyDescent="0.25">
      <c r="B1" s="21" t="s">
        <v>10</v>
      </c>
      <c r="D1" s="101" t="s">
        <v>10</v>
      </c>
      <c r="E1" s="101"/>
      <c r="F1" s="101"/>
      <c r="G1" s="101"/>
      <c r="H1" s="101"/>
      <c r="I1" s="101"/>
      <c r="J1" s="101"/>
      <c r="L1" s="21" t="s">
        <v>91</v>
      </c>
    </row>
    <row r="2" spans="2:12" x14ac:dyDescent="0.25">
      <c r="B2" s="34" t="s">
        <v>0</v>
      </c>
      <c r="D2" s="126" t="s">
        <v>0</v>
      </c>
      <c r="E2" s="126"/>
      <c r="F2" s="126"/>
      <c r="G2" s="126"/>
      <c r="H2" s="126"/>
      <c r="I2" s="126"/>
      <c r="J2" s="126"/>
    </row>
    <row r="3" spans="2:12" x14ac:dyDescent="0.25">
      <c r="B3" s="1" t="str">
        <f>'BASKET 3&gt;3'!C18</f>
        <v>LICEO "L. CALABRESE - P. LEVI"</v>
      </c>
      <c r="D3" s="1" t="str">
        <f>B3</f>
        <v>LICEO "L. CALABRESE - P. LEVI"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L3" s="1">
        <f>(Tabellone!R6+Tabellone!R8+Tabellone!R15)/(Tabellone!S6+Tabellone!S8+Tabellone!S15)</f>
        <v>0.70588235294117652</v>
      </c>
    </row>
    <row r="4" spans="2:12" x14ac:dyDescent="0.25">
      <c r="B4" s="1" t="str">
        <f>'BASKET 3&gt;3'!C19</f>
        <v>"LICEO "GALILEO GALILEI"</v>
      </c>
      <c r="D4" s="1" t="str">
        <f t="shared" ref="D4:D6" si="0">B4</f>
        <v>"LICEO "GALILEO GALILEI"</v>
      </c>
      <c r="E4" s="1">
        <v>1</v>
      </c>
      <c r="F4" s="1">
        <v>2</v>
      </c>
      <c r="G4" s="1">
        <v>3</v>
      </c>
      <c r="H4" s="1">
        <v>4</v>
      </c>
      <c r="I4" s="1">
        <v>5</v>
      </c>
      <c r="J4" s="1">
        <v>6</v>
      </c>
      <c r="L4" s="1">
        <f>(Tabellone!R3+Tabellone!S8+Tabellone!R13)/(Tabellone!S3+Tabellone!R8+Tabellone!S13)</f>
        <v>5.166666666666667</v>
      </c>
    </row>
    <row r="5" spans="2:12" x14ac:dyDescent="0.25">
      <c r="B5" s="1" t="str">
        <f>'BASKET 3&gt;3'!C20</f>
        <v>LICEO “GUARINO VERONESE”</v>
      </c>
      <c r="D5" s="1" t="str">
        <f t="shared" si="0"/>
        <v>LICEO “GUARINO VERONESE”</v>
      </c>
      <c r="E5" s="1">
        <v>1</v>
      </c>
      <c r="F5" s="1">
        <v>2</v>
      </c>
      <c r="G5" s="1">
        <v>3</v>
      </c>
      <c r="H5" s="1">
        <v>4</v>
      </c>
      <c r="I5" s="1">
        <v>5</v>
      </c>
      <c r="J5" s="1">
        <v>6</v>
      </c>
      <c r="L5" s="1">
        <f>(Tabellone!S3+Tabellone!R11+Tabellone!S15)/(Tabellone!R3+Tabellone!S11+Tabellone!R15)</f>
        <v>0.63157894736842102</v>
      </c>
    </row>
    <row r="6" spans="2:12" x14ac:dyDescent="0.25">
      <c r="B6" s="1" t="str">
        <f>'BASKET 3&gt;3'!C21</f>
        <v>LICEO CLASSICO ALLE STIMATE</v>
      </c>
      <c r="D6" s="1" t="str">
        <f t="shared" si="0"/>
        <v>LICEO CLASSICO ALLE STIMATE</v>
      </c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L6" s="1">
        <f>(Tabellone!S6+Tabellone!S11+Tabellone!S13)/(Tabellone!R6+Tabellone!R11+Tabellone!R13)</f>
        <v>0.27777777777777779</v>
      </c>
    </row>
  </sheetData>
  <mergeCells count="2">
    <mergeCell ref="D1:J1"/>
    <mergeCell ref="D2:J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F9F7-6641-4D1A-A827-3CC3D28560D5}">
  <sheetPr>
    <tabColor rgb="FFFFC000"/>
  </sheetPr>
  <dimension ref="A1:I20"/>
  <sheetViews>
    <sheetView zoomScaleNormal="100" workbookViewId="0"/>
  </sheetViews>
  <sheetFormatPr defaultColWidth="9.140625" defaultRowHeight="15.75" x14ac:dyDescent="0.25"/>
  <cols>
    <col min="1" max="1" width="10.7109375" style="4" customWidth="1"/>
    <col min="2" max="2" width="13.85546875" style="4" bestFit="1" customWidth="1"/>
    <col min="3" max="3" width="1.5703125" style="4" bestFit="1" customWidth="1"/>
    <col min="4" max="4" width="22" style="4" customWidth="1"/>
    <col min="5" max="5" width="6.7109375" style="5" customWidth="1"/>
    <col min="6" max="6" width="14.7109375" style="4" customWidth="1"/>
    <col min="7" max="7" width="1.7109375" style="4" customWidth="1"/>
    <col min="8" max="8" width="11.7109375" style="4" customWidth="1"/>
    <col min="9" max="9" width="10.7109375" style="4" customWidth="1"/>
    <col min="10" max="16384" width="9.140625" style="3"/>
  </cols>
  <sheetData>
    <row r="1" spans="1:9" ht="11.25" customHeight="1" x14ac:dyDescent="0.4">
      <c r="A1" s="15"/>
      <c r="B1" s="15"/>
      <c r="C1" s="15"/>
      <c r="D1" s="15"/>
      <c r="E1" s="15"/>
      <c r="F1" s="15"/>
      <c r="G1" s="15"/>
      <c r="H1" s="15"/>
      <c r="I1" s="15"/>
    </row>
    <row r="2" spans="1:9" s="11" customFormat="1" ht="15" customHeight="1" x14ac:dyDescent="0.2">
      <c r="C2" s="127" t="s">
        <v>18</v>
      </c>
      <c r="D2" s="128"/>
      <c r="E2" s="128"/>
      <c r="F2" s="128"/>
      <c r="G2" s="129"/>
    </row>
    <row r="3" spans="1:9" s="9" customFormat="1" ht="14.25" customHeight="1" x14ac:dyDescent="0.2">
      <c r="A3" s="11"/>
      <c r="B3" s="11"/>
      <c r="C3" s="11"/>
      <c r="D3" s="11"/>
      <c r="E3" s="13"/>
      <c r="F3" s="11"/>
      <c r="G3" s="11"/>
      <c r="H3" s="11"/>
      <c r="I3" s="11"/>
    </row>
    <row r="4" spans="1:9" s="9" customFormat="1" ht="12.75" x14ac:dyDescent="0.2">
      <c r="A4" s="11"/>
      <c r="B4" s="105" t="str">
        <f>'Formula Allieve'!B3</f>
        <v>LICEO "L. CALABRESE - P. LEVI"</v>
      </c>
      <c r="C4" s="106"/>
      <c r="D4" s="107"/>
      <c r="E4" s="13"/>
      <c r="F4" s="105" t="str">
        <f>'Formula Allieve'!B5</f>
        <v>LICEO “GUARINO VERONESE”</v>
      </c>
      <c r="G4" s="106"/>
      <c r="H4" s="107"/>
      <c r="I4" s="11"/>
    </row>
    <row r="5" spans="1:9" s="9" customFormat="1" ht="12.75" x14ac:dyDescent="0.2">
      <c r="A5" s="11"/>
      <c r="B5" s="105" t="str">
        <f>'Formula Allieve'!B4</f>
        <v>"LICEO "GALILEO GALILEI"</v>
      </c>
      <c r="C5" s="106"/>
      <c r="D5" s="107"/>
      <c r="E5" s="13"/>
      <c r="F5" s="105" t="str">
        <f>'Formula Allieve'!B6</f>
        <v>LICEO CLASSICO ALLE STIMATE</v>
      </c>
      <c r="G5" s="106"/>
      <c r="H5" s="107"/>
      <c r="I5" s="11"/>
    </row>
    <row r="6" spans="1:9" s="9" customFormat="1" ht="12.75" x14ac:dyDescent="0.2">
      <c r="A6" s="11"/>
      <c r="B6" s="11"/>
      <c r="C6" s="11"/>
      <c r="D6" s="11"/>
      <c r="E6" s="13"/>
      <c r="F6" s="11"/>
      <c r="G6" s="11"/>
      <c r="H6" s="11"/>
      <c r="I6" s="11"/>
    </row>
    <row r="7" spans="1:9" s="9" customFormat="1" ht="12.75" x14ac:dyDescent="0.2">
      <c r="A7" s="11"/>
      <c r="B7" s="11"/>
      <c r="C7" s="11"/>
      <c r="D7" s="11"/>
      <c r="E7" s="13"/>
      <c r="F7" s="11"/>
      <c r="G7" s="11"/>
      <c r="H7" s="11"/>
      <c r="I7" s="11"/>
    </row>
    <row r="8" spans="1:9" s="14" customFormat="1" ht="12.75" x14ac:dyDescent="0.2">
      <c r="A8" s="10" t="s">
        <v>16</v>
      </c>
      <c r="B8" s="13"/>
      <c r="C8" s="13"/>
      <c r="D8" s="13"/>
      <c r="E8" s="13"/>
      <c r="F8" s="13"/>
      <c r="G8" s="13"/>
      <c r="H8" s="13"/>
      <c r="I8" s="13"/>
    </row>
    <row r="9" spans="1:9" s="9" customFormat="1" ht="12.75" x14ac:dyDescent="0.2">
      <c r="A9" s="12"/>
      <c r="B9" s="13"/>
      <c r="C9" s="13"/>
      <c r="D9" s="13"/>
      <c r="E9" s="10" t="s">
        <v>5</v>
      </c>
      <c r="F9" s="13"/>
      <c r="G9" s="13"/>
      <c r="H9" s="13"/>
      <c r="I9" s="12"/>
    </row>
    <row r="10" spans="1:9" s="9" customFormat="1" ht="12.75" x14ac:dyDescent="0.2">
      <c r="A10" s="10"/>
      <c r="B10" s="43" t="s">
        <v>81</v>
      </c>
      <c r="C10" s="43" t="s">
        <v>6</v>
      </c>
      <c r="D10" s="43" t="s">
        <v>84</v>
      </c>
      <c r="E10" s="11"/>
      <c r="F10" s="11"/>
      <c r="G10" s="11"/>
      <c r="H10" s="11"/>
      <c r="I10" s="13"/>
    </row>
    <row r="11" spans="1:9" s="9" customFormat="1" ht="12.75" x14ac:dyDescent="0.2">
      <c r="A11" s="10"/>
      <c r="B11" s="43" t="s">
        <v>78</v>
      </c>
      <c r="C11" s="43" t="s">
        <v>6</v>
      </c>
      <c r="D11" s="43" t="s">
        <v>77</v>
      </c>
      <c r="E11" s="11"/>
      <c r="F11" s="11"/>
      <c r="G11" s="11"/>
      <c r="H11" s="11"/>
      <c r="I11" s="13"/>
    </row>
    <row r="12" spans="1:9" s="9" customFormat="1" ht="12.75" x14ac:dyDescent="0.2">
      <c r="A12" s="13"/>
      <c r="B12" s="13"/>
      <c r="C12" s="13"/>
      <c r="D12" s="13"/>
      <c r="E12" s="13"/>
      <c r="F12" s="13"/>
      <c r="G12" s="13"/>
      <c r="H12" s="13"/>
      <c r="I12" s="13"/>
    </row>
    <row r="13" spans="1:9" s="9" customFormat="1" ht="12.75" x14ac:dyDescent="0.2">
      <c r="A13" s="12"/>
      <c r="B13" s="13"/>
      <c r="C13" s="13"/>
      <c r="D13" s="13"/>
      <c r="E13" s="10" t="s">
        <v>7</v>
      </c>
      <c r="F13" s="13"/>
      <c r="G13" s="13"/>
      <c r="H13" s="13"/>
      <c r="I13" s="12"/>
    </row>
    <row r="14" spans="1:9" s="9" customFormat="1" ht="12.75" x14ac:dyDescent="0.2">
      <c r="A14" s="10"/>
      <c r="B14" s="43" t="s">
        <v>78</v>
      </c>
      <c r="C14" s="43" t="s">
        <v>6</v>
      </c>
      <c r="D14" s="43" t="s">
        <v>81</v>
      </c>
      <c r="E14" s="11"/>
      <c r="F14" s="11"/>
      <c r="G14" s="11"/>
      <c r="H14" s="11"/>
      <c r="I14" s="13"/>
    </row>
    <row r="15" spans="1:9" s="9" customFormat="1" ht="12.75" x14ac:dyDescent="0.2">
      <c r="A15" s="10"/>
      <c r="B15" s="43" t="s">
        <v>84</v>
      </c>
      <c r="C15" s="43" t="s">
        <v>6</v>
      </c>
      <c r="D15" s="43" t="s">
        <v>77</v>
      </c>
      <c r="E15" s="11"/>
      <c r="F15" s="11"/>
      <c r="G15" s="11"/>
      <c r="H15" s="11"/>
      <c r="I15" s="13"/>
    </row>
    <row r="16" spans="1:9" s="9" customFormat="1" ht="12.75" x14ac:dyDescent="0.2">
      <c r="A16" s="13"/>
      <c r="B16" s="13"/>
      <c r="C16" s="13"/>
      <c r="D16" s="13"/>
      <c r="E16" s="13"/>
      <c r="F16" s="13"/>
      <c r="G16" s="13"/>
      <c r="H16" s="13"/>
      <c r="I16" s="13"/>
    </row>
    <row r="17" spans="1:9" s="9" customFormat="1" ht="12.75" x14ac:dyDescent="0.2">
      <c r="A17" s="12"/>
      <c r="B17" s="13"/>
      <c r="C17" s="13"/>
      <c r="D17" s="13"/>
      <c r="E17" s="10" t="s">
        <v>8</v>
      </c>
      <c r="F17" s="13"/>
      <c r="G17" s="13"/>
      <c r="H17" s="13"/>
      <c r="I17" s="12"/>
    </row>
    <row r="18" spans="1:9" s="9" customFormat="1" ht="12.75" x14ac:dyDescent="0.2">
      <c r="A18" s="10"/>
      <c r="B18" s="43" t="s">
        <v>81</v>
      </c>
      <c r="C18" s="43" t="s">
        <v>6</v>
      </c>
      <c r="D18" s="43" t="s">
        <v>77</v>
      </c>
      <c r="E18" s="11"/>
      <c r="F18" s="11"/>
      <c r="G18" s="11"/>
      <c r="H18" s="11"/>
      <c r="I18" s="13"/>
    </row>
    <row r="19" spans="1:9" s="9" customFormat="1" ht="12.75" x14ac:dyDescent="0.2">
      <c r="A19" s="10"/>
      <c r="B19" s="43" t="s">
        <v>78</v>
      </c>
      <c r="C19" s="43" t="s">
        <v>6</v>
      </c>
      <c r="D19" s="43" t="s">
        <v>84</v>
      </c>
      <c r="E19" s="11"/>
      <c r="F19" s="11"/>
      <c r="G19" s="11"/>
      <c r="H19" s="11"/>
      <c r="I19" s="13"/>
    </row>
    <row r="20" spans="1:9" s="7" customFormat="1" ht="10.5" customHeight="1" x14ac:dyDescent="0.2">
      <c r="A20" s="6"/>
      <c r="B20" s="8"/>
      <c r="C20" s="8"/>
      <c r="D20" s="8"/>
      <c r="E20" s="8"/>
      <c r="F20" s="8"/>
      <c r="G20" s="8"/>
      <c r="H20" s="8"/>
      <c r="I20" s="16"/>
    </row>
  </sheetData>
  <mergeCells count="5">
    <mergeCell ref="C2:G2"/>
    <mergeCell ref="B4:D4"/>
    <mergeCell ref="F4:H4"/>
    <mergeCell ref="B5:D5"/>
    <mergeCell ref="F5:H5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BASKET 3&gt;3</vt:lpstr>
      <vt:lpstr>Formula Cadetti</vt:lpstr>
      <vt:lpstr>Gironi Cadetti</vt:lpstr>
      <vt:lpstr>Formula Cadette</vt:lpstr>
      <vt:lpstr>Gironi Cadette</vt:lpstr>
      <vt:lpstr>Formula Allievi</vt:lpstr>
      <vt:lpstr>Gironi Allievi</vt:lpstr>
      <vt:lpstr>Formula Allieve</vt:lpstr>
      <vt:lpstr>Gironi Allieve</vt:lpstr>
      <vt:lpstr>Formula Juniores</vt:lpstr>
      <vt:lpstr>Gironi Juniores</vt:lpstr>
      <vt:lpstr>Formula Juniores F</vt:lpstr>
      <vt:lpstr>Gironi Juniores F</vt:lpstr>
      <vt:lpstr>Tabellone</vt:lpstr>
      <vt:lpstr>Tabellone criteri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Mazzali</dc:creator>
  <cp:lastModifiedBy>Agostini Paola</cp:lastModifiedBy>
  <cp:lastPrinted>2025-03-07T11:14:37Z</cp:lastPrinted>
  <dcterms:created xsi:type="dcterms:W3CDTF">2020-01-24T18:26:06Z</dcterms:created>
  <dcterms:modified xsi:type="dcterms:W3CDTF">2025-03-13T10:36:17Z</dcterms:modified>
</cp:coreProperties>
</file>